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2120" windowHeight="8640" activeTab="5"/>
  </bookViews>
  <sheets>
    <sheet name="Summary" sheetId="1" r:id="rId1"/>
    <sheet name="IS" sheetId="2" r:id="rId2"/>
    <sheet name="BS" sheetId="3" r:id="rId3"/>
    <sheet name="StmtEquity" sheetId="4" r:id="rId4"/>
    <sheet name="Cashflow" sheetId="5" r:id="rId5"/>
    <sheet name="Notes" sheetId="6" r:id="rId6"/>
  </sheets>
  <definedNames>
    <definedName name="Z_8758EA41_34BE_4249_9A76_41DFD462A3CA_.wvu.Rows" localSheetId="5" hidden="1">'Notes'!#REF!</definedName>
  </definedNames>
  <calcPr fullCalcOnLoad="1"/>
</workbook>
</file>

<file path=xl/sharedStrings.xml><?xml version="1.0" encoding="utf-8"?>
<sst xmlns="http://schemas.openxmlformats.org/spreadsheetml/2006/main" count="515" uniqueCount="312">
  <si>
    <t>(the figures have not been audited)</t>
  </si>
  <si>
    <t>There are no other material factors which have affected the revenue and profit for the period of the Group for the current quarter/financial year-to-date.</t>
  </si>
  <si>
    <t>Adjusted for:</t>
  </si>
  <si>
    <t>Assumed exercise of ESOS at no consideration ('000)</t>
  </si>
  <si>
    <t>INDIVIDUAL QUARTER</t>
  </si>
  <si>
    <t>CUMULATIVE QUARTER</t>
  </si>
  <si>
    <t>Current</t>
  </si>
  <si>
    <t>Year</t>
  </si>
  <si>
    <t>Quarter</t>
  </si>
  <si>
    <t>Preceding</t>
  </si>
  <si>
    <t>Corresponding</t>
  </si>
  <si>
    <t>To date</t>
  </si>
  <si>
    <t>Period</t>
  </si>
  <si>
    <t>RM'000</t>
  </si>
  <si>
    <t>Revenue</t>
  </si>
  <si>
    <t>Basic earnings per share (sen)</t>
  </si>
  <si>
    <t>Direct costs</t>
  </si>
  <si>
    <t>Gross profit</t>
  </si>
  <si>
    <t>Other operating income</t>
  </si>
  <si>
    <t>Administrative expenses</t>
  </si>
  <si>
    <t>Finance costs</t>
  </si>
  <si>
    <t>Profit before taxation</t>
  </si>
  <si>
    <t>Taxation</t>
  </si>
  <si>
    <t>B5</t>
  </si>
  <si>
    <t>B12</t>
  </si>
  <si>
    <t>Note:</t>
  </si>
  <si>
    <t>Trade receivables</t>
  </si>
  <si>
    <t>Other receivables</t>
  </si>
  <si>
    <t>Cash and bank balances</t>
  </si>
  <si>
    <t>Trade payables</t>
  </si>
  <si>
    <t>Share capital</t>
  </si>
  <si>
    <t>Retained profits</t>
  </si>
  <si>
    <t>Total</t>
  </si>
  <si>
    <t>Retained</t>
  </si>
  <si>
    <t>Distributable</t>
  </si>
  <si>
    <t>Non-distributable</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</si>
  <si>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</si>
  <si>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</si>
  <si>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</si>
  <si>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</si>
  <si>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</si>
  <si>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</si>
  <si>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</si>
  <si>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</si>
  <si>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Interest expense</t>
  </si>
  <si>
    <t>Operating profit before working capital changes</t>
  </si>
  <si>
    <t>Interest paid</t>
  </si>
  <si>
    <t>CASHFLOWS FROM OPERATING ACTIVITIES</t>
  </si>
  <si>
    <t>Interest income</t>
  </si>
  <si>
    <t>Purchase of property, plant and equipment</t>
  </si>
  <si>
    <t>Interest received</t>
  </si>
  <si>
    <t>A15</t>
  </si>
  <si>
    <t>QUARTERLY REPORT ON CONSOLIDATED RESULTS</t>
  </si>
  <si>
    <t>A</t>
  </si>
  <si>
    <t xml:space="preserve"> NOTES TO THE INTERIM FINANCIAL REPORT</t>
  </si>
  <si>
    <t>A1</t>
  </si>
  <si>
    <t>Basis of preparation</t>
  </si>
  <si>
    <t>The interim financial statements are prepared based on the historical cost convention and in compliance with the applicable Approved Accounting Standards in Malaysia.</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</si>
  <si>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</si>
  <si>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</si>
  <si>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</si>
  <si>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</si>
  <si>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</si>
  <si>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</si>
  <si>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</si>
  <si>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</si>
  <si>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</si>
  <si>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</si>
  <si>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</si>
  <si>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</si>
  <si>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</si>
  <si>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</si>
  <si>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</si>
  <si>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 xml:space="preserve"> NOTES TO THE INTERIM FINANCIAL REPORT (Cont'd)</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</si>
  <si>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</si>
  <si>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</si>
  <si>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</si>
  <si>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</si>
  <si>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</si>
  <si>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</si>
  <si>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</si>
  <si>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</si>
  <si>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</si>
  <si>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</si>
  <si>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</si>
  <si>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</si>
  <si>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During the period, the Directors are of the opinion that the Group has no related party transactions which would have a significant impact on the financial position and business of the Group.</t>
  </si>
  <si>
    <t>Cash and cash equivalents</t>
  </si>
  <si>
    <t>B</t>
  </si>
  <si>
    <t>B1</t>
  </si>
  <si>
    <t>B2</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</si>
  <si>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</si>
  <si>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</si>
  <si>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</si>
  <si>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</si>
  <si>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</si>
  <si>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</si>
  <si>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</si>
  <si>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</si>
  <si>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</si>
  <si>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</si>
  <si>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</si>
  <si>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</si>
  <si>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</si>
  <si>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</si>
  <si>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</si>
  <si>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</si>
  <si>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</si>
  <si>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B11</t>
  </si>
  <si>
    <t>Dividends</t>
  </si>
  <si>
    <t>Earnings per share</t>
  </si>
  <si>
    <t>Profit after taxation (RM'000)</t>
  </si>
  <si>
    <t>B13</t>
  </si>
  <si>
    <t>Status of corporate proposals</t>
  </si>
  <si>
    <t>B14</t>
  </si>
  <si>
    <t>B15</t>
  </si>
  <si>
    <t>Authorisation for issue</t>
  </si>
  <si>
    <t>Current Year</t>
  </si>
  <si>
    <r>
      <t xml:space="preserve">N2N CONNECT BERHAD </t>
    </r>
    <r>
      <rPr>
        <sz val="12"/>
        <rFont val="Arial Narrow"/>
        <family val="2"/>
      </rPr>
      <t>(523137-K)</t>
    </r>
  </si>
  <si>
    <t>Inventories</t>
  </si>
  <si>
    <t xml:space="preserve">Other receivables </t>
  </si>
  <si>
    <t>Marketable securities</t>
  </si>
  <si>
    <t>Hire purchase payables</t>
  </si>
  <si>
    <t>Amount owing to directors</t>
  </si>
  <si>
    <t>Share premium</t>
  </si>
  <si>
    <t>Exchange reserves</t>
  </si>
  <si>
    <t>Premium</t>
  </si>
  <si>
    <t>Exchange</t>
  </si>
  <si>
    <t>Reserve</t>
  </si>
  <si>
    <t>Depreciation of property, plant and equipment</t>
  </si>
  <si>
    <t>(Increase)/Decrease in working capital</t>
  </si>
  <si>
    <t>Other payables</t>
  </si>
  <si>
    <t>Repayment of hire purchase payables</t>
  </si>
  <si>
    <t>EFFECT OF EXCHANGE RATE CHANGES</t>
  </si>
  <si>
    <t>Business segment</t>
  </si>
  <si>
    <t>In determining the geographical segments of the Group, segment revenue is based on the geographical location of customers.</t>
  </si>
  <si>
    <t>Malaysia</t>
  </si>
  <si>
    <t>Singapore</t>
  </si>
  <si>
    <t>There were no changes in the valuation of the property, plant and equipment reported in the previous audited financial statements that will have an effect in the current quarter under review.</t>
  </si>
  <si>
    <t>By Order of the Board</t>
  </si>
  <si>
    <t>Tiang Boon Hwa</t>
  </si>
  <si>
    <t>Managing Director</t>
  </si>
  <si>
    <t>SUMMARY OF KEY FINANCIAL INFORMATION</t>
  </si>
  <si>
    <t>Remark:</t>
  </si>
  <si>
    <t>Profit before tax</t>
  </si>
  <si>
    <t>The principal businesses of the Group are carrying on the business as researcher and developer of software package and provision of design, programming, consultancy services and related services which are substantially within a single business segment, and therefore, segmental reporting is deemed not necessary.</t>
  </si>
  <si>
    <t>ADDITIONAL INFORMATION REQUIRED BY BURSA SECURITIES' LISTING REQUIREMENTS</t>
  </si>
  <si>
    <t>ADDITIONAL INFORMATION REQUIRED BY BURSA SECURITIES' LISTING REQUIREMENTS (Cont'd)</t>
  </si>
  <si>
    <t>Neither the Company nor its subsidiary is engaged in any litigation or arbitration, either as plaintiff or defendant, which has a material effect on the financial position of the Company or its subsidiary and the Board of Directors does not know of any proceedings pending or threatened, or of any fact likely to give rise to any proceedings, which might materially and adversely affect the position or business of the Company or its subsidiary.</t>
  </si>
  <si>
    <t>Working capital</t>
  </si>
  <si>
    <t>CASHFLOWS FROM FINANCING ACTIVITIES</t>
  </si>
  <si>
    <t>Payment of listing expenses</t>
  </si>
  <si>
    <t>Net cash used in investing activities</t>
  </si>
  <si>
    <t>There were no unusual items affecting assets, liabilities, equity, net income or cash flows of the Group during the current quarter under review.</t>
  </si>
  <si>
    <t>As at the end of the quarter, there was only one class of shares in issue and they rank pari passu with each other.</t>
  </si>
  <si>
    <t>Diluted earnings per share (sen)</t>
  </si>
  <si>
    <t>(a)  Basic earnings per share</t>
  </si>
  <si>
    <t>Listing expenses</t>
  </si>
  <si>
    <t>(b)  Diluted earnings per share</t>
  </si>
  <si>
    <t>Total amount of proceeds</t>
  </si>
  <si>
    <t>Amount unutilised</t>
  </si>
  <si>
    <t>Geographical segment</t>
  </si>
  <si>
    <t>Adjusted number of ordinary shares ('000)</t>
  </si>
  <si>
    <t xml:space="preserve"> </t>
  </si>
  <si>
    <t>Property, plant and equipment written off</t>
  </si>
  <si>
    <t>CASHFLOWS FROM INVESTING ACTIVITES</t>
  </si>
  <si>
    <t>(i)</t>
  </si>
  <si>
    <t>(ii)</t>
  </si>
  <si>
    <t>ASSETS</t>
  </si>
  <si>
    <t>Non-current assets</t>
  </si>
  <si>
    <t>Property, plant and equipment</t>
  </si>
  <si>
    <t>Current assets</t>
  </si>
  <si>
    <t>TOTAL ASSETS</t>
  </si>
  <si>
    <t>EQUITY AND LIABILITIES</t>
  </si>
  <si>
    <t>Equity attributable to equity holders of the parent</t>
  </si>
  <si>
    <t>Total equity</t>
  </si>
  <si>
    <t>Non-current liabilities</t>
  </si>
  <si>
    <t>Current liabilities</t>
  </si>
  <si>
    <t>Total liabilities</t>
  </si>
  <si>
    <t>TOTAL EQUITY AND LIABILITES</t>
  </si>
  <si>
    <t>Net Assets ("NA") per share atributable to equity holders of the parent (sen)</t>
  </si>
  <si>
    <t>Attributable to equity holders of the parent</t>
  </si>
  <si>
    <t>Equity</t>
  </si>
  <si>
    <t>The interim financial statements are unaudited and have been prepared in accordance with Financial Reporting Standard ("FRS") No. 134: Interim Financial Reporting, and Chapter 9 Appendix 9B of the Listing Requirements of Bursa Malaysia Securities Berhad for the MESDAQ Market.</t>
  </si>
  <si>
    <t>Audited as at</t>
  </si>
  <si>
    <t>Tax recoverable</t>
  </si>
  <si>
    <t>Material changes in the quarterly results as compared with the preceding quarter</t>
  </si>
  <si>
    <t>Profit for the period</t>
  </si>
  <si>
    <t xml:space="preserve">Profit attributable to ordinary equity </t>
  </si>
  <si>
    <t xml:space="preserve">   holders of the parent</t>
  </si>
  <si>
    <t>Proposed/Declared dividend per share (sen)</t>
  </si>
  <si>
    <t xml:space="preserve">Exchange difference arising during the </t>
  </si>
  <si>
    <t>financial period</t>
  </si>
  <si>
    <t>The accompanying notes are an integral part of this statement.</t>
  </si>
  <si>
    <t>CASH AND CASH EQUIVALENTS AT BEGINNING OF PERIOD</t>
  </si>
  <si>
    <t>Review of performance</t>
  </si>
  <si>
    <t>CASH AND CASH EQUIVALENTS AT END OF THE PERIOD</t>
  </si>
  <si>
    <t>ended</t>
  </si>
  <si>
    <t>Notes:</t>
  </si>
  <si>
    <t>i)</t>
  </si>
  <si>
    <t>ii)</t>
  </si>
  <si>
    <t>Dividend income</t>
  </si>
  <si>
    <t>Dividend received</t>
  </si>
  <si>
    <t>Proceeds from issue of shares</t>
  </si>
  <si>
    <t>Utilisation of proceeds</t>
  </si>
  <si>
    <t>Weighted average number of ordinary shares in issue ('000)</t>
  </si>
  <si>
    <t xml:space="preserve">Issuance of shares pursuant to ESOS </t>
  </si>
  <si>
    <t>At 1 January 2007</t>
  </si>
  <si>
    <t>Exercise:</t>
  </si>
  <si>
    <t>Intangible asset</t>
  </si>
  <si>
    <t>Intangible asset written off</t>
  </si>
  <si>
    <t>Amortisation of intangible asset</t>
  </si>
  <si>
    <t>Allowance for diminution in value of marketable securities</t>
  </si>
  <si>
    <t>Computer software development cost</t>
  </si>
  <si>
    <t>iii)</t>
  </si>
  <si>
    <t>Profits</t>
  </si>
  <si>
    <t>Bonus issue of 148,878,100 new N2N Shares to all the shareholders on the basis of one (1) new N2N Share for every one (1) existing N2N Share held on the entitlement date of 13 February 2007.</t>
  </si>
  <si>
    <t>The adoption of the above FRSs does not have material impact on the financial statements of the Group and of the Company.</t>
  </si>
  <si>
    <t>95,800 new N2N Shares issued between 10 January 2007 to 31 January 2007 pursuant to the Company's Employee Share Option Scheme ("ESOS") at exercise price of RM0.41 per ordinary share.</t>
  </si>
  <si>
    <t>Intended timeframe for utilisation</t>
  </si>
  <si>
    <t>By 31 December 2008</t>
  </si>
  <si>
    <t>There were no other corporate proposals/developments announced but not yet completed as at the date of this announcement.</t>
  </si>
  <si>
    <t>There were no material events subsequent to the end of the current quarter under review.</t>
  </si>
  <si>
    <t>Middle East</t>
  </si>
  <si>
    <t>31 Dec 2007</t>
  </si>
  <si>
    <t>iv)</t>
  </si>
  <si>
    <t xml:space="preserve">There were no changes in the composition of the Group for the current quarter under review. </t>
  </si>
  <si>
    <t>Deferred tax liabilities</t>
  </si>
  <si>
    <t>Barring any unforeseen circumstances, the Directors of N2N believe that the Group's prospects for the upcoming financial year ending 31 December 2008 will remain favourable.</t>
  </si>
  <si>
    <t>Earnings per share (Cont'd)</t>
  </si>
  <si>
    <t>Net cash from operating activities</t>
  </si>
  <si>
    <t>Cash generated from operations</t>
  </si>
  <si>
    <t>Estimated expenses</t>
  </si>
  <si>
    <t>The unutilised amount of RM48,000 from estimated expenses will be utilised for working capital purposes.</t>
  </si>
  <si>
    <t>For The First Quarter Ended 31 March 2008</t>
  </si>
  <si>
    <t>The results for the current quarter ended 31 March 2008 should be read in conjunction with the Annual Audited Financial Statements of N2N and its subsidiaries ("Group") for the financial year ended 31 December 2007.</t>
  </si>
  <si>
    <t>31 Mar 2008</t>
  </si>
  <si>
    <t>31 Mar 2007</t>
  </si>
  <si>
    <t>1st Quarter as at</t>
  </si>
  <si>
    <t>As At 31 March 2008</t>
  </si>
  <si>
    <t>The Condensed Consolidated Income Statements were prepared based on the consolidated results of the Group for the financial period ended 31 March 2008 and should be read in conjunction with the Annual Audited Financial Statements of the Group for the financial year ended 31 December 2007.</t>
  </si>
  <si>
    <t>The Condensed Consolidated Balance Sheet should be read in conjunction with the Annual Audited Financial Statements of the Group for the financial year ended 31 December 2007.</t>
  </si>
  <si>
    <t>The accompanying notes and audited financial statements of the Group for the financial year ended 31 December 2007 form an integral part of, and should be read in conjunction with this interim financial statements.</t>
  </si>
  <si>
    <t>The Condensed Consolidated Statement of Changes in Equity should be read in conjunction with the Annual Audited Financial Statements of the Group for the financial year ended 31 December 2007.</t>
  </si>
  <si>
    <t>The Condensed Consolidated Cash Flow Statement  was prepared based on the consolidated results of the Group for the financial period ended 31 March 2008 and should be read in conjunction with the Annual Audited Financial Statements of the Group for the financial year ended 31 December 2007.</t>
  </si>
  <si>
    <t>At 31 March 2007</t>
  </si>
  <si>
    <t>At 1 January 2008</t>
  </si>
  <si>
    <t>At 31 March 2008</t>
  </si>
  <si>
    <t>3 months</t>
  </si>
  <si>
    <t>There were no audit qualifications on the annual audited financial statements for the year ended 31 December 2007.</t>
  </si>
  <si>
    <t>Save for the issuance of 62,000 new N2N Shares pursuant to the exercise of ESOS, there were no other issuances, cancellations, repurchases, resale and repayment of debt and equity securities, share buy backs, share cancellation, shares held as treasury shares and resale of treasury shares for the current quarter under review.</t>
  </si>
  <si>
    <t>As at 31 March 2008, the Group has no material capital commitment in respect of property, plant and equipment.</t>
  </si>
  <si>
    <t>1st Quarter As At</t>
  </si>
  <si>
    <t>There were no changes in the unquoted investments and properties of the Group during the current quarter under review.</t>
  </si>
  <si>
    <t>18,000 and 44,000 new N2N Shares issued between 11 January 2008 to 14 March 2008 pursuant to the Company's ESOS at exercise price of RM0.25 and RM0.20 per ordinary share respectively.</t>
  </si>
  <si>
    <r>
      <t>Exercise</t>
    </r>
    <r>
      <rPr>
        <vertAlign val="superscript"/>
        <sz val="10"/>
        <rFont val="Arial Narrow"/>
        <family val="2"/>
      </rPr>
      <t>i)</t>
    </r>
  </si>
  <si>
    <r>
      <t>- before bonus issue</t>
    </r>
    <r>
      <rPr>
        <vertAlign val="superscript"/>
        <sz val="10"/>
        <rFont val="Arial Narrow"/>
        <family val="2"/>
      </rPr>
      <t>ii)</t>
    </r>
  </si>
  <si>
    <r>
      <t>- after bonus issue</t>
    </r>
    <r>
      <rPr>
        <vertAlign val="superscript"/>
        <sz val="10"/>
        <rFont val="Arial Narrow"/>
        <family val="2"/>
      </rPr>
      <t>iii)</t>
    </r>
  </si>
  <si>
    <r>
      <t>Bonus issue of shares</t>
    </r>
    <r>
      <rPr>
        <vertAlign val="superscript"/>
        <sz val="10"/>
        <rFont val="Arial Narrow"/>
        <family val="2"/>
      </rPr>
      <t>iv)</t>
    </r>
  </si>
  <si>
    <t>14,800 and 95,000 new N2N Shares issued on 7 March 2007 and 27 March 2007 respectively pursuant to the Company's ESOS at exercise price of RM0.25 and RM0.20 per ordinary share respectively.</t>
  </si>
  <si>
    <t>FRS 107</t>
  </si>
  <si>
    <t>Cash Flow Statements</t>
  </si>
  <si>
    <t>FRS 112</t>
  </si>
  <si>
    <t>Income Taxes</t>
  </si>
  <si>
    <t>FRS 118</t>
  </si>
  <si>
    <t>FRS 137</t>
  </si>
  <si>
    <t>Provisions, Contingent Liabilities and Contingent Assets</t>
  </si>
  <si>
    <t>Amendment to FRS 121</t>
  </si>
  <si>
    <t>The Effects of Changes in Foreign Exchange Rates - Net Investment in a Foreign Operation</t>
  </si>
  <si>
    <t>IC Interpretation 8 Scope of FRS 2</t>
  </si>
  <si>
    <t xml:space="preserve">The consolidated financial statements should be read in conjunction with the Annual Audited Financial Statements of the Group for the financial year ended 31 December 2007. </t>
  </si>
  <si>
    <t>The Directors are of the opinion that the Group has no contingent liabilities which, upon crystallisation would have a material impact on the financial position and business of the Group as at 26 May 2008 (the latest practicable date which is not earlier than 7 days from the date of issue of this financial results).</t>
  </si>
  <si>
    <t>The borrowings of the Group as at 31 March 2008 represents hire purchase payables of RM39,656 of which RM26,089 is due within 12 months and RM13,567 is due after 12 months.</t>
  </si>
  <si>
    <t>A Depositor shall qualify for entitlement only in respect of:</t>
  </si>
  <si>
    <t>(a)</t>
  </si>
  <si>
    <t>Shares transferred to the Depositor's Securities Account before 4.00 p.m. on 23 May 2008 in respect of the transfers; and</t>
  </si>
  <si>
    <t>(b)</t>
  </si>
  <si>
    <t>Shares bought on the Bursa Malaysia Securities Berhad on a cum entitlement basis according to the Rules of the Bursa Malaysia Securities Berhad.</t>
  </si>
  <si>
    <t>No dividend has been paid in the current quarter under review.</t>
  </si>
  <si>
    <t>Dividend paid</t>
  </si>
  <si>
    <t>There is no taxation charge for the quarter under review mainly due to the tax exemption for Multimedia Super Corridor ("MSC") qualifying activities under pioneer status pursuant to the Promotion of Investments Act, 1986 in Malaysia.</t>
  </si>
  <si>
    <t>The status of utilisation of the proceeds raised from the Private Placement amounting to RM21.735 million as at 31 March 2008 is as follows:</t>
  </si>
  <si>
    <t>The interim financial statements were authorised for issue by the Board of Directors in accordance with a resolution of the directors dated 26 May 2008.</t>
  </si>
  <si>
    <t>Date : 26 May 2008</t>
  </si>
  <si>
    <t>Utilised as of 31.03.08</t>
  </si>
  <si>
    <t>The unutilised proceeds from Private Placement amounting to RM8.470 million are placed with a licensed investment bank in the form of Money Market fund.</t>
  </si>
  <si>
    <t>Unrealised foreign exchange (gain)/loss</t>
  </si>
  <si>
    <t xml:space="preserve">Purchase of marketable securities </t>
  </si>
  <si>
    <t>Net cash from/(used in) financing activities</t>
  </si>
  <si>
    <t>NET INCREASE IN CASH AND CASH EQUIVALENTS</t>
  </si>
  <si>
    <t>FRS 119</t>
  </si>
  <si>
    <t>Employee Benefits</t>
  </si>
  <si>
    <t>FRS 120</t>
  </si>
  <si>
    <t>Accounting for Governments Grants and Disclosure of Government Assistance</t>
  </si>
  <si>
    <t>NA per share is arrived at based on the Group's NA of RM72,763,000 (2007: RM70,327,000) over the number of ordinary shares of 298,169,900 (2007:  298,107,900) shares of RM0.10 each in N2N ("N2N Shares").</t>
  </si>
  <si>
    <t>Quoted shares</t>
  </si>
  <si>
    <t>At cost</t>
  </si>
  <si>
    <t>Impairment losses, included in administration expenses</t>
  </si>
  <si>
    <t>Quoted shares in Malaysia</t>
  </si>
  <si>
    <t>Quoted unit trusts *</t>
  </si>
  <si>
    <t xml:space="preserve">There were no acquisitions or disposals of quoted securities during the current quarter under review except for additional units of the quoted unit trusts purchased from income earned and reinvested. </t>
  </si>
  <si>
    <t>The shareholders of the Company have at the Annual General Meeting held on 7 May 2008, approved a final tax-exempt dividend of 10% on the issued and paid-up ordinary shares of the Company as at 23 May 2008 in respect of the financial year ended 31 December 2007 to be paid on 30 May 2008.</t>
  </si>
  <si>
    <t>The proposed final tax-exempt dividend of 10% on the issued and paid-up ordinary shares of the Company as at 23 May 2008 in respect of the financial year ended 31 December 2007 will be paid on 30 May 2008.</t>
  </si>
  <si>
    <t>For the current quarter under review, the Group recorded revenue and profit for the period of approximately RM5.629 million and RM2.404 million respectively, approximately 43.70% and 66.80% lower compared to that achieved in the preceding year corresponding quarter of RM9.999 million and RM7.240 million respectively.  This was mainly attributable to the following:</t>
  </si>
  <si>
    <t xml:space="preserve">The accounting policies and methods of computation adopted by the Group in the preparation of this interim financial report are consistent with those adopted in the audited financial statements for the financial year ended 31 December 2007 except for the adoption of the following new/revised FRSs issued by the Malaysian Accounting Standards Board ("MASB") that are effective for the financial period beginning 1 January 2008: </t>
  </si>
  <si>
    <t>As at the date of this report, the Group has not applied the new standard FRS 139 Financial Instruments: Recognition and Measurement which has been issued by the MASB, but is not yet effective as the MASB has yet to determine the effective date. It is expected that there will be no material impact on the financial statements when the Group applies this new standard.</t>
  </si>
  <si>
    <t>The profit before taxation decreased by 58.48% from RM5.790 million in the immediate preceding quarter to RM2.404 million in the current quarter under review mainly due to the following:</t>
  </si>
  <si>
    <t>deferment of new projects to place substantial efforts in streamlining the complete suite of the Company's solutions to existing customers to be in line with Bursa Malaysia Securities Berhad's intended launch of the Direct Market Access trading platform; and</t>
  </si>
  <si>
    <t>recognition of revenue generation where income from continuous software development of financial solutions in e-commerce and m-commerce sector in Saudi Arabia were earned in the immediate preceding quarter.</t>
  </si>
  <si>
    <r>
      <t>a decrease in matched trade fees generated from eBrokerConnect</t>
    </r>
    <r>
      <rPr>
        <vertAlign val="superscript"/>
        <sz val="10"/>
        <rFont val="Arial Narrow"/>
        <family val="2"/>
      </rPr>
      <t xml:space="preserve">TM </t>
    </r>
    <r>
      <rPr>
        <sz val="10"/>
        <rFont val="Arial Narrow"/>
        <family val="2"/>
      </rPr>
      <t>as a result of reduced transactions being matched in the online stock trading activities as evidenced by decreased trading volume and market value of equities traded on Bursa Malaysia Securities Berhad due to investors caution towards the subprime related issues and recent local political issues and environment; and</t>
    </r>
  </si>
  <si>
    <t>higher revenue was recorded in the preceding year corresponding quarter as additional income from software development of financial solutions in e-commerce and m-commerce sector in Saudi Arabia were recorded as well as the increase in number of broking houses implementing the Company's financial solution system in the preceding year corresponding quarter.</t>
  </si>
  <si>
    <t>Note * : This relates to previous withdrawal of the Company's fixed deposit with a licensed bank and subsequently placed into money market fund, namely AmCash Management and AmIncome due to the flexibility of the account to withdraw money, fixed capital investment, as well as higher yield as the return is exempted from corporate tax and management fees.</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</si>
</sst>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0.00000000000"/>
    <numFmt numFmtId="186" formatCode="0.000000000"/>
    <numFmt numFmtId="187" formatCode="_(* #,##0.000_);_(* \(#,##0.000\);_(* &quot;-&quot;???_);_(@_)"/>
    <numFmt numFmtId="188" formatCode="0.00_);\(0.00\)"/>
  </numFmts>
  <fonts count="46">
    <font>
      <sz val="10"/>
      <name val="Arial"/>
      <family val="0"/>
    </font>
    <font>
      <b/>
      <sz val="10"/>
      <name val="Arial Narrow"/>
      <family val="2"/>
    </font>
    <font>
      <b/>
      <sz val="12"/>
      <name val="Arial Narrow"/>
      <family val="2"/>
    </font>
    <font>
      <sz val="10"/>
      <name val="Arial Narrow"/>
      <family val="2"/>
    </font>
    <font>
      <sz val="12"/>
      <name val="Arial Narrow"/>
      <family val="2"/>
    </font>
    <font>
      <u val="single"/>
      <sz val="10"/>
      <name val="Arial Narrow"/>
      <family val="2"/>
    </font>
    <font>
      <sz val="10"/>
      <color indexed="9"/>
      <name val="Arial Narrow"/>
      <family val="2"/>
    </font>
    <font>
      <b/>
      <u val="single"/>
      <sz val="10"/>
      <name val="Arial Narrow"/>
      <family val="2"/>
    </font>
    <font>
      <vertAlign val="superscript"/>
      <sz val="10"/>
      <name val="Arial Narrow"/>
      <family val="2"/>
    </font>
    <font>
      <sz val="10"/>
      <color indexed="8"/>
      <name val="Arial Narrow"/>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7">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1" fillId="0" borderId="0" xfId="0" applyFont="1" applyAlignment="1">
      <alignment horizontal="center" vertical="top"/>
    </xf>
    <xf numFmtId="43" fontId="3" fillId="0" borderId="0" xfId="42" applyFont="1" applyAlignment="1">
      <alignment horizontal="right" vertical="top"/>
    </xf>
    <xf numFmtId="43" fontId="1" fillId="0" borderId="0" xfId="42" applyFont="1" applyAlignment="1">
      <alignment horizontal="right" vertical="top"/>
    </xf>
    <xf numFmtId="43" fontId="1" fillId="0" borderId="0" xfId="42" applyFont="1" applyAlignment="1" quotePrefix="1">
      <alignment horizontal="right" vertical="top"/>
    </xf>
    <xf numFmtId="173" fontId="3" fillId="0" borderId="0" xfId="42" applyNumberFormat="1" applyFont="1" applyAlignment="1">
      <alignment vertical="top"/>
    </xf>
    <xf numFmtId="173" fontId="3" fillId="0" borderId="0" xfId="42" applyNumberFormat="1" applyFont="1" applyFill="1" applyAlignment="1">
      <alignment vertical="top"/>
    </xf>
    <xf numFmtId="0" fontId="3" fillId="0" borderId="0" xfId="0" applyFont="1" applyFill="1" applyAlignment="1">
      <alignment vertical="top"/>
    </xf>
    <xf numFmtId="43" fontId="3" fillId="0" borderId="0" xfId="42" applyFont="1" applyAlignment="1">
      <alignment vertical="top"/>
    </xf>
    <xf numFmtId="173" fontId="3" fillId="0" borderId="10" xfId="42" applyNumberFormat="1" applyFont="1" applyFill="1" applyBorder="1" applyAlignment="1">
      <alignment vertical="top"/>
    </xf>
    <xf numFmtId="173" fontId="3" fillId="0" borderId="10" xfId="42" applyNumberFormat="1" applyFont="1" applyBorder="1" applyAlignment="1">
      <alignment vertical="top"/>
    </xf>
    <xf numFmtId="173" fontId="3" fillId="0" borderId="11" xfId="42" applyNumberFormat="1" applyFont="1" applyBorder="1" applyAlignment="1">
      <alignment vertical="top"/>
    </xf>
    <xf numFmtId="0" fontId="3" fillId="0" borderId="0" xfId="0" applyFont="1" applyAlignment="1">
      <alignment horizontal="justify" vertical="top"/>
    </xf>
    <xf numFmtId="173" fontId="3" fillId="0" borderId="0" xfId="42" applyNumberFormat="1" applyFont="1" applyBorder="1" applyAlignment="1">
      <alignment vertical="top"/>
    </xf>
    <xf numFmtId="173" fontId="3" fillId="0" borderId="0" xfId="42" applyNumberFormat="1" applyFont="1" applyBorder="1" applyAlignment="1">
      <alignment horizontal="right" vertical="top"/>
    </xf>
    <xf numFmtId="0" fontId="3" fillId="0" borderId="0" xfId="0" applyFont="1" applyAlignment="1" quotePrefix="1">
      <alignment vertical="top"/>
    </xf>
    <xf numFmtId="173" fontId="3" fillId="0" borderId="0" xfId="42" applyNumberFormat="1" applyFont="1" applyBorder="1" applyAlignment="1" quotePrefix="1">
      <alignment horizontal="right" vertical="top"/>
    </xf>
    <xf numFmtId="173" fontId="1" fillId="0" borderId="0" xfId="42" applyNumberFormat="1" applyFont="1" applyBorder="1" applyAlignment="1" quotePrefix="1">
      <alignment horizontal="right" vertical="top"/>
    </xf>
    <xf numFmtId="173" fontId="3" fillId="0" borderId="12" xfId="42" applyNumberFormat="1" applyFont="1" applyBorder="1" applyAlignment="1">
      <alignment vertical="top"/>
    </xf>
    <xf numFmtId="173" fontId="3" fillId="0" borderId="12" xfId="42" applyNumberFormat="1" applyFont="1" applyBorder="1" applyAlignment="1">
      <alignment horizontal="right" vertical="top"/>
    </xf>
    <xf numFmtId="173" fontId="3" fillId="0" borderId="0" xfId="42" applyNumberFormat="1" applyFont="1" applyFill="1" applyBorder="1" applyAlignment="1">
      <alignment vertical="top"/>
    </xf>
    <xf numFmtId="173" fontId="3" fillId="0" borderId="10" xfId="42" applyNumberFormat="1" applyFont="1" applyBorder="1" applyAlignment="1">
      <alignment horizontal="right" vertical="top"/>
    </xf>
    <xf numFmtId="173" fontId="3" fillId="0" borderId="0" xfId="0" applyNumberFormat="1" applyFont="1" applyAlignment="1">
      <alignment vertical="top"/>
    </xf>
    <xf numFmtId="0" fontId="1" fillId="0" borderId="0" xfId="0" applyFont="1" applyAlignment="1">
      <alignment horizontal="right" vertical="top"/>
    </xf>
    <xf numFmtId="43" fontId="1" fillId="0" borderId="10" xfId="42" applyFont="1" applyBorder="1" applyAlignment="1">
      <alignment horizontal="center" vertical="top"/>
    </xf>
    <xf numFmtId="37" fontId="3" fillId="0" borderId="0" xfId="0" applyNumberFormat="1" applyFont="1" applyAlignment="1">
      <alignment horizontal="right" vertical="top"/>
    </xf>
    <xf numFmtId="0" fontId="1" fillId="0" borderId="0" xfId="0" applyFont="1" applyBorder="1" applyAlignment="1">
      <alignment vertical="top"/>
    </xf>
    <xf numFmtId="0" fontId="3" fillId="0" borderId="0" xfId="0" applyFont="1" applyBorder="1" applyAlignment="1">
      <alignment vertical="top"/>
    </xf>
    <xf numFmtId="173" fontId="3" fillId="0" borderId="0" xfId="42" applyNumberFormat="1" applyFont="1" applyFill="1" applyBorder="1" applyAlignment="1">
      <alignment horizontal="right" vertical="top"/>
    </xf>
    <xf numFmtId="173" fontId="3" fillId="0" borderId="10" xfId="42" applyNumberFormat="1" applyFont="1" applyFill="1" applyBorder="1" applyAlignment="1">
      <alignment horizontal="right" vertical="top"/>
    </xf>
    <xf numFmtId="43" fontId="1" fillId="0" borderId="0" xfId="42" applyFont="1" applyBorder="1" applyAlignment="1" quotePrefix="1">
      <alignment horizontal="right" vertical="top"/>
    </xf>
    <xf numFmtId="173" fontId="3" fillId="0" borderId="10" xfId="42" applyNumberFormat="1" applyFont="1" applyFill="1" applyBorder="1" applyAlignment="1" quotePrefix="1">
      <alignment horizontal="right" vertical="top"/>
    </xf>
    <xf numFmtId="173" fontId="1" fillId="0" borderId="0" xfId="42" applyNumberFormat="1" applyFont="1" applyFill="1" applyBorder="1" applyAlignment="1" quotePrefix="1">
      <alignment horizontal="right" vertical="top"/>
    </xf>
    <xf numFmtId="173" fontId="3" fillId="0" borderId="12" xfId="42" applyNumberFormat="1" applyFont="1" applyFill="1" applyBorder="1" applyAlignment="1">
      <alignment vertical="top"/>
    </xf>
    <xf numFmtId="173" fontId="3" fillId="0" borderId="13" xfId="42" applyNumberFormat="1" applyFont="1" applyFill="1" applyBorder="1" applyAlignment="1">
      <alignment vertical="top"/>
    </xf>
    <xf numFmtId="173" fontId="3" fillId="0" borderId="12" xfId="42" applyNumberFormat="1" applyFont="1" applyFill="1" applyBorder="1" applyAlignment="1">
      <alignment horizontal="right" vertical="top"/>
    </xf>
    <xf numFmtId="43" fontId="1" fillId="0" borderId="0" xfId="42" applyFont="1" applyBorder="1" applyAlignment="1">
      <alignment horizontal="right" vertical="top"/>
    </xf>
    <xf numFmtId="0" fontId="3" fillId="0" borderId="0" xfId="0" applyFont="1" applyAlignment="1">
      <alignment wrapText="1"/>
    </xf>
    <xf numFmtId="0" fontId="5" fillId="0" borderId="0" xfId="0" applyFont="1" applyBorder="1" applyAlignment="1">
      <alignment vertical="top"/>
    </xf>
    <xf numFmtId="173" fontId="3" fillId="0" borderId="0" xfId="42" applyNumberFormat="1" applyFont="1" applyAlignment="1" quotePrefix="1">
      <alignment horizontal="right" vertical="top"/>
    </xf>
    <xf numFmtId="173" fontId="3" fillId="0" borderId="0" xfId="0" applyNumberFormat="1" applyFont="1" applyBorder="1" applyAlignment="1">
      <alignment vertical="top"/>
    </xf>
    <xf numFmtId="173" fontId="3" fillId="0" borderId="14" xfId="0" applyNumberFormat="1" applyFont="1" applyBorder="1" applyAlignment="1">
      <alignment vertical="top"/>
    </xf>
    <xf numFmtId="43" fontId="3" fillId="0" borderId="0" xfId="42" applyFont="1" applyBorder="1" applyAlignment="1">
      <alignment vertical="top"/>
    </xf>
    <xf numFmtId="15" fontId="3" fillId="0" borderId="0" xfId="0" applyNumberFormat="1" applyFont="1" applyFill="1" applyAlignment="1">
      <alignment vertical="top"/>
    </xf>
    <xf numFmtId="0" fontId="3" fillId="0" borderId="0" xfId="0" applyFont="1" applyAlignment="1">
      <alignment horizontal="left" vertical="top"/>
    </xf>
    <xf numFmtId="43" fontId="3" fillId="0" borderId="0" xfId="42" applyFont="1" applyBorder="1" applyAlignment="1">
      <alignment horizontal="right" vertical="top"/>
    </xf>
    <xf numFmtId="37" fontId="3" fillId="0" borderId="0" xfId="0" applyNumberFormat="1" applyFont="1" applyBorder="1" applyAlignment="1">
      <alignment vertical="top"/>
    </xf>
    <xf numFmtId="37" fontId="3" fillId="0" borderId="0" xfId="42" applyNumberFormat="1" applyFont="1" applyBorder="1" applyAlignment="1">
      <alignment vertical="top"/>
    </xf>
    <xf numFmtId="37" fontId="3" fillId="0" borderId="0" xfId="0" applyNumberFormat="1" applyFont="1" applyAlignment="1">
      <alignment vertical="top"/>
    </xf>
    <xf numFmtId="37" fontId="3" fillId="0" borderId="14" xfId="0" applyNumberFormat="1" applyFont="1" applyBorder="1" applyAlignment="1">
      <alignment vertical="top"/>
    </xf>
    <xf numFmtId="43" fontId="3" fillId="0" borderId="13" xfId="42" applyNumberFormat="1" applyFont="1" applyBorder="1" applyAlignment="1">
      <alignment vertical="top"/>
    </xf>
    <xf numFmtId="0" fontId="3" fillId="0" borderId="0" xfId="0" applyFont="1" applyFill="1" applyAlignment="1">
      <alignment horizontal="justify" vertical="top" wrapText="1"/>
    </xf>
    <xf numFmtId="173" fontId="3" fillId="0" borderId="14" xfId="42" applyNumberFormat="1" applyFont="1" applyBorder="1" applyAlignment="1">
      <alignment vertical="top"/>
    </xf>
    <xf numFmtId="0" fontId="1" fillId="0" borderId="0" xfId="0" applyFont="1" applyAlignment="1">
      <alignment horizontal="right" vertical="top" wrapText="1"/>
    </xf>
    <xf numFmtId="173" fontId="3" fillId="0" borderId="0" xfId="42" applyNumberFormat="1" applyFont="1" applyAlignment="1">
      <alignment horizontal="center" vertical="top"/>
    </xf>
    <xf numFmtId="0" fontId="3" fillId="0" borderId="0" xfId="0" applyFont="1" applyBorder="1" applyAlignment="1">
      <alignment horizontal="justify" vertical="top"/>
    </xf>
    <xf numFmtId="0" fontId="3" fillId="0" borderId="0" xfId="0" applyFont="1" applyFill="1" applyBorder="1" applyAlignment="1">
      <alignment vertical="top"/>
    </xf>
    <xf numFmtId="0" fontId="1" fillId="0" borderId="0" xfId="0" applyFont="1" applyAlignment="1">
      <alignment/>
    </xf>
    <xf numFmtId="0" fontId="3" fillId="0" borderId="0" xfId="0" applyFont="1" applyAlignment="1">
      <alignment/>
    </xf>
    <xf numFmtId="173" fontId="3" fillId="0" borderId="11" xfId="42" applyNumberFormat="1" applyFont="1" applyBorder="1" applyAlignment="1">
      <alignment/>
    </xf>
    <xf numFmtId="173" fontId="3" fillId="0" borderId="0" xfId="42" applyNumberFormat="1" applyFont="1" applyBorder="1" applyAlignment="1">
      <alignment/>
    </xf>
    <xf numFmtId="173" fontId="3" fillId="0" borderId="11" xfId="42" applyNumberFormat="1" applyFont="1" applyBorder="1" applyAlignment="1">
      <alignment horizontal="right"/>
    </xf>
    <xf numFmtId="173" fontId="6" fillId="0" borderId="0" xfId="0" applyNumberFormat="1" applyFont="1" applyFill="1" applyAlignment="1">
      <alignment vertical="top"/>
    </xf>
    <xf numFmtId="43" fontId="3" fillId="0" borderId="13" xfId="42" applyNumberFormat="1" applyFont="1" applyBorder="1" applyAlignment="1">
      <alignment horizontal="right" vertical="top"/>
    </xf>
    <xf numFmtId="41" fontId="3" fillId="0" borderId="0" xfId="42" applyNumberFormat="1" applyFont="1" applyAlignment="1">
      <alignment horizontal="right" vertical="top"/>
    </xf>
    <xf numFmtId="41" fontId="3" fillId="0" borderId="0" xfId="42" applyNumberFormat="1" applyFont="1" applyAlignment="1">
      <alignment vertical="top"/>
    </xf>
    <xf numFmtId="41" fontId="3" fillId="0" borderId="0" xfId="42" applyNumberFormat="1" applyFont="1" applyBorder="1" applyAlignment="1">
      <alignment vertical="top"/>
    </xf>
    <xf numFmtId="41" fontId="3" fillId="0" borderId="0" xfId="42" applyNumberFormat="1" applyFont="1" applyBorder="1" applyAlignment="1">
      <alignment horizontal="right" vertical="top"/>
    </xf>
    <xf numFmtId="41" fontId="3" fillId="0" borderId="0" xfId="42" applyNumberFormat="1" applyFont="1" applyFill="1" applyAlignment="1">
      <alignment vertical="top"/>
    </xf>
    <xf numFmtId="41" fontId="3" fillId="0" borderId="0" xfId="42" applyNumberFormat="1" applyFont="1" applyFill="1" applyAlignment="1">
      <alignment horizontal="right" vertical="top"/>
    </xf>
    <xf numFmtId="41" fontId="3" fillId="0" borderId="10" xfId="42" applyNumberFormat="1" applyFont="1" applyFill="1" applyBorder="1" applyAlignment="1">
      <alignment vertical="top"/>
    </xf>
    <xf numFmtId="41" fontId="3" fillId="0" borderId="0" xfId="42" applyNumberFormat="1" applyFont="1" applyFill="1" applyBorder="1" applyAlignment="1">
      <alignment vertical="top"/>
    </xf>
    <xf numFmtId="41" fontId="3" fillId="0" borderId="10" xfId="42" applyNumberFormat="1" applyFont="1" applyBorder="1" applyAlignment="1">
      <alignment vertical="top"/>
    </xf>
    <xf numFmtId="0" fontId="7" fillId="0" borderId="0" xfId="0" applyFont="1" applyAlignment="1">
      <alignment vertical="top"/>
    </xf>
    <xf numFmtId="43" fontId="8" fillId="0" borderId="0" xfId="42" applyFont="1" applyAlignment="1">
      <alignment horizontal="right" vertical="top"/>
    </xf>
    <xf numFmtId="0" fontId="3" fillId="0" borderId="0" xfId="0" applyFont="1" applyAlignment="1">
      <alignment horizontal="justify" vertical="top" wrapText="1"/>
    </xf>
    <xf numFmtId="173" fontId="9" fillId="0" borderId="0" xfId="42" applyNumberFormat="1" applyFont="1" applyFill="1" applyBorder="1" applyAlignment="1">
      <alignment vertical="top"/>
    </xf>
    <xf numFmtId="0" fontId="1" fillId="0" borderId="0" xfId="0" applyFont="1" applyAlignment="1">
      <alignment horizontal="centerContinuous" vertical="top"/>
    </xf>
    <xf numFmtId="0" fontId="3" fillId="0" borderId="0" xfId="0" applyFont="1" applyFill="1" applyAlignment="1">
      <alignment wrapText="1"/>
    </xf>
    <xf numFmtId="0" fontId="3" fillId="0" borderId="0" xfId="0" applyFont="1" applyFill="1" applyAlignment="1">
      <alignment/>
    </xf>
    <xf numFmtId="0" fontId="1" fillId="0" borderId="0" xfId="0" applyFont="1" applyFill="1" applyAlignment="1">
      <alignment vertical="top"/>
    </xf>
    <xf numFmtId="37" fontId="3" fillId="0" borderId="0" xfId="42" applyNumberFormat="1" applyFont="1" applyAlignment="1">
      <alignment vertical="top"/>
    </xf>
    <xf numFmtId="0" fontId="3" fillId="0" borderId="0" xfId="0" applyFont="1" applyFill="1" applyAlignment="1">
      <alignment horizontal="justify" vertical="top"/>
    </xf>
    <xf numFmtId="0" fontId="3" fillId="0" borderId="0" xfId="0" applyFont="1" applyFill="1" applyBorder="1" applyAlignment="1">
      <alignment horizontal="justify" vertical="top"/>
    </xf>
    <xf numFmtId="0" fontId="3" fillId="0" borderId="0" xfId="0" applyFont="1" applyAlignment="1">
      <alignment horizontal="right" vertical="top"/>
    </xf>
    <xf numFmtId="43" fontId="1" fillId="0" borderId="0" xfId="42" applyFont="1" applyFill="1" applyAlignment="1">
      <alignment horizontal="right" vertical="top"/>
    </xf>
    <xf numFmtId="43" fontId="3" fillId="0" borderId="0" xfId="42" applyFont="1" applyFill="1" applyAlignment="1">
      <alignment horizontal="right" vertical="top"/>
    </xf>
    <xf numFmtId="43" fontId="3" fillId="0" borderId="13" xfId="42" applyFont="1" applyFill="1" applyBorder="1" applyAlignment="1">
      <alignment vertical="top"/>
    </xf>
    <xf numFmtId="43" fontId="3" fillId="0" borderId="13" xfId="42" applyFont="1" applyFill="1" applyBorder="1" applyAlignment="1">
      <alignment horizontal="right" vertical="top"/>
    </xf>
    <xf numFmtId="43" fontId="3" fillId="0" borderId="13" xfId="42" applyNumberFormat="1" applyFont="1" applyFill="1" applyBorder="1" applyAlignment="1">
      <alignment vertical="top"/>
    </xf>
    <xf numFmtId="43" fontId="3" fillId="0" borderId="13" xfId="0" applyNumberFormat="1" applyFont="1" applyFill="1" applyBorder="1" applyAlignment="1">
      <alignment horizontal="right" vertical="top"/>
    </xf>
    <xf numFmtId="188" fontId="3" fillId="0" borderId="13" xfId="0" applyNumberFormat="1" applyFont="1" applyFill="1" applyBorder="1" applyAlignment="1">
      <alignment vertical="top"/>
    </xf>
    <xf numFmtId="43" fontId="3" fillId="0" borderId="0" xfId="42" applyNumberFormat="1" applyFont="1" applyFill="1" applyBorder="1" applyAlignment="1">
      <alignment vertical="top"/>
    </xf>
    <xf numFmtId="43" fontId="3" fillId="0" borderId="0" xfId="42" applyFont="1" applyFill="1" applyBorder="1" applyAlignment="1">
      <alignment vertical="top"/>
    </xf>
    <xf numFmtId="4" fontId="3" fillId="0" borderId="0" xfId="42" applyNumberFormat="1" applyFont="1" applyFill="1" applyBorder="1" applyAlignment="1">
      <alignment vertical="top"/>
    </xf>
    <xf numFmtId="43" fontId="3" fillId="0" borderId="0" xfId="42" applyFont="1" applyFill="1" applyBorder="1" applyAlignment="1">
      <alignment horizontal="right" vertical="top"/>
    </xf>
    <xf numFmtId="43" fontId="3" fillId="0" borderId="0" xfId="0" applyNumberFormat="1" applyFont="1" applyFill="1" applyBorder="1" applyAlignment="1">
      <alignment vertical="top"/>
    </xf>
    <xf numFmtId="0" fontId="1" fillId="0" borderId="0" xfId="0" applyFont="1" applyBorder="1" applyAlignment="1">
      <alignment horizontal="justify" vertical="top"/>
    </xf>
    <xf numFmtId="37" fontId="3" fillId="0" borderId="15" xfId="0" applyNumberFormat="1" applyFont="1" applyBorder="1" applyAlignment="1">
      <alignment vertical="top"/>
    </xf>
    <xf numFmtId="173" fontId="3" fillId="0" borderId="15" xfId="42" applyNumberFormat="1" applyFont="1" applyBorder="1" applyAlignment="1">
      <alignment vertical="top"/>
    </xf>
    <xf numFmtId="0" fontId="3" fillId="0" borderId="0" xfId="0" applyFont="1" applyBorder="1" applyAlignment="1">
      <alignment horizontal="center" vertical="top"/>
    </xf>
    <xf numFmtId="173" fontId="3" fillId="0" borderId="10" xfId="42" applyNumberFormat="1" applyFont="1" applyFill="1" applyBorder="1" applyAlignment="1">
      <alignment/>
    </xf>
    <xf numFmtId="0" fontId="1" fillId="0" borderId="0" xfId="0" applyFont="1" applyFill="1" applyBorder="1" applyAlignment="1">
      <alignment vertical="top"/>
    </xf>
    <xf numFmtId="0" fontId="2" fillId="0" borderId="0" xfId="0" applyFont="1" applyFill="1" applyAlignment="1">
      <alignment vertical="top"/>
    </xf>
    <xf numFmtId="37" fontId="3" fillId="0" borderId="10" xfId="0" applyNumberFormat="1" applyFont="1" applyBorder="1" applyAlignment="1">
      <alignment vertical="top"/>
    </xf>
    <xf numFmtId="0" fontId="1" fillId="0" borderId="0" xfId="0" applyFont="1" applyAlignment="1">
      <alignment horizontal="justify" vertical="top" wrapText="1"/>
    </xf>
    <xf numFmtId="0" fontId="0" fillId="0" borderId="0" xfId="0" applyAlignment="1">
      <alignment/>
    </xf>
    <xf numFmtId="0" fontId="1" fillId="0" borderId="0" xfId="0" applyFont="1" applyAlignment="1">
      <alignment horizontal="center" vertical="top"/>
    </xf>
    <xf numFmtId="0" fontId="3" fillId="0" borderId="0" xfId="0" applyFont="1" applyAlignment="1">
      <alignment horizontal="justify" vertical="top"/>
    </xf>
    <xf numFmtId="0" fontId="3" fillId="0" borderId="0" xfId="0" applyFont="1" applyAlignment="1">
      <alignment horizontal="justify" vertical="top" wrapText="1"/>
    </xf>
    <xf numFmtId="43" fontId="1" fillId="0" borderId="10" xfId="42" applyFont="1" applyBorder="1" applyAlignment="1">
      <alignment horizontal="center" vertical="top"/>
    </xf>
    <xf numFmtId="0" fontId="3" fillId="0" borderId="0" xfId="0" applyFont="1" applyFill="1" applyAlignment="1">
      <alignment horizontal="justify" vertical="top" wrapText="1"/>
    </xf>
    <xf numFmtId="0" fontId="1" fillId="0" borderId="0" xfId="0" applyFont="1" applyFill="1" applyBorder="1" applyAlignment="1">
      <alignment horizontal="justify" vertical="top"/>
    </xf>
    <xf numFmtId="0" fontId="3" fillId="0" borderId="0" xfId="0" applyFont="1" applyFill="1" applyAlignment="1">
      <alignment horizontal="justify" vertical="top"/>
    </xf>
    <xf numFmtId="0" fontId="0" fillId="0" borderId="0" xfId="0" applyAlignment="1">
      <alignment horizontal="justify"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3" fillId="0" borderId="0" xfId="0" applyFont="1" applyBorder="1" applyAlignment="1">
      <alignment horizontal="justify" vertical="top"/>
    </xf>
    <xf numFmtId="0" fontId="1" fillId="0" borderId="0" xfId="0" applyFont="1" applyBorder="1" applyAlignment="1">
      <alignment horizontal="justify" vertical="top"/>
    </xf>
    <xf numFmtId="0" fontId="1" fillId="0" borderId="0" xfId="0" applyFont="1" applyFill="1" applyAlignment="1">
      <alignment horizontal="center" vertical="top"/>
    </xf>
    <xf numFmtId="0" fontId="3" fillId="0" borderId="0" xfId="0" applyFont="1" applyFill="1" applyBorder="1" applyAlignment="1">
      <alignment horizontal="justify" vertical="top" wrapText="1"/>
    </xf>
    <xf numFmtId="0" fontId="3" fillId="0" borderId="0" xfId="0" applyFont="1" applyFill="1" applyBorder="1" applyAlignment="1">
      <alignment horizontal="justify" vertical="top"/>
    </xf>
    <xf numFmtId="0" fontId="3" fillId="0" borderId="0" xfId="0" applyFont="1" applyAlignment="1">
      <alignment horizontal="justify" wrapText="1"/>
    </xf>
    <xf numFmtId="0" fontId="3"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1"/>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1200150</xdr:colOff>
      <xdr:row>4</xdr:row>
      <xdr:rowOff>0</xdr:rowOff>
    </xdr:to>
    <xdr:pic>
      <xdr:nvPicPr>
        <xdr:cNvPr id="1" name="Picture 4"/>
        <xdr:cNvPicPr preferRelativeResize="1">
          <a:picLocks noChangeAspect="1"/>
        </xdr:cNvPicPr>
      </xdr:nvPicPr>
      <xdr:blipFill>
        <a:blip r:embed="rId1"/>
        <a:stretch>
          <a:fillRect/>
        </a:stretch>
      </xdr:blipFill>
      <xdr:spPr>
        <a:xfrm>
          <a:off x="276225" y="0"/>
          <a:ext cx="12001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1209675</xdr:colOff>
      <xdr:row>4</xdr:row>
      <xdr:rowOff>0</xdr:rowOff>
    </xdr:to>
    <xdr:pic>
      <xdr:nvPicPr>
        <xdr:cNvPr id="1" name="Picture 3"/>
        <xdr:cNvPicPr preferRelativeResize="1">
          <a:picLocks noChangeAspect="1"/>
        </xdr:cNvPicPr>
      </xdr:nvPicPr>
      <xdr:blipFill>
        <a:blip r:embed="rId1"/>
        <a:stretch>
          <a:fillRect/>
        </a:stretch>
      </xdr:blipFill>
      <xdr:spPr>
        <a:xfrm>
          <a:off x="276225" y="0"/>
          <a:ext cx="119062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xdr:col>
      <xdr:colOff>1200150</xdr:colOff>
      <xdr:row>4</xdr:row>
      <xdr:rowOff>0</xdr:rowOff>
    </xdr:to>
    <xdr:pic>
      <xdr:nvPicPr>
        <xdr:cNvPr id="1" name="Picture 2"/>
        <xdr:cNvPicPr preferRelativeResize="1">
          <a:picLocks noChangeAspect="1"/>
        </xdr:cNvPicPr>
      </xdr:nvPicPr>
      <xdr:blipFill>
        <a:blip r:embed="rId1"/>
        <a:stretch>
          <a:fillRect/>
        </a:stretch>
      </xdr:blipFill>
      <xdr:spPr>
        <a:xfrm>
          <a:off x="276225" y="0"/>
          <a:ext cx="11811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3</xdr:col>
      <xdr:colOff>619125</xdr:colOff>
      <xdr:row>3</xdr:row>
      <xdr:rowOff>142875</xdr:rowOff>
    </xdr:to>
    <xdr:pic>
      <xdr:nvPicPr>
        <xdr:cNvPr id="1" name="Picture 7"/>
        <xdr:cNvPicPr preferRelativeResize="1">
          <a:picLocks noChangeAspect="1"/>
        </xdr:cNvPicPr>
      </xdr:nvPicPr>
      <xdr:blipFill>
        <a:blip r:embed="rId1"/>
        <a:stretch>
          <a:fillRect/>
        </a:stretch>
      </xdr:blipFill>
      <xdr:spPr>
        <a:xfrm>
          <a:off x="276225" y="0"/>
          <a:ext cx="1162050" cy="628650"/>
        </a:xfrm>
        <a:prstGeom prst="rect">
          <a:avLst/>
        </a:prstGeom>
        <a:noFill/>
        <a:ln w="9525" cmpd="sng">
          <a:noFill/>
        </a:ln>
      </xdr:spPr>
    </xdr:pic>
    <xdr:clientData/>
  </xdr:twoCellAnchor>
  <xdr:twoCellAnchor>
    <xdr:from>
      <xdr:col>1</xdr:col>
      <xdr:colOff>19050</xdr:colOff>
      <xdr:row>51</xdr:row>
      <xdr:rowOff>0</xdr:rowOff>
    </xdr:from>
    <xdr:to>
      <xdr:col>3</xdr:col>
      <xdr:colOff>619125</xdr:colOff>
      <xdr:row>54</xdr:row>
      <xdr:rowOff>142875</xdr:rowOff>
    </xdr:to>
    <xdr:pic>
      <xdr:nvPicPr>
        <xdr:cNvPr id="2" name="Picture 15"/>
        <xdr:cNvPicPr preferRelativeResize="1">
          <a:picLocks noChangeAspect="1"/>
        </xdr:cNvPicPr>
      </xdr:nvPicPr>
      <xdr:blipFill>
        <a:blip r:embed="rId1"/>
        <a:stretch>
          <a:fillRect/>
        </a:stretch>
      </xdr:blipFill>
      <xdr:spPr>
        <a:xfrm>
          <a:off x="276225" y="9458325"/>
          <a:ext cx="1162050" cy="628650"/>
        </a:xfrm>
        <a:prstGeom prst="rect">
          <a:avLst/>
        </a:prstGeom>
        <a:noFill/>
        <a:ln w="9525" cmpd="sng">
          <a:noFill/>
        </a:ln>
      </xdr:spPr>
    </xdr:pic>
    <xdr:clientData/>
  </xdr:twoCellAnchor>
  <xdr:twoCellAnchor>
    <xdr:from>
      <xdr:col>1</xdr:col>
      <xdr:colOff>19050</xdr:colOff>
      <xdr:row>105</xdr:row>
      <xdr:rowOff>0</xdr:rowOff>
    </xdr:from>
    <xdr:to>
      <xdr:col>3</xdr:col>
      <xdr:colOff>619125</xdr:colOff>
      <xdr:row>108</xdr:row>
      <xdr:rowOff>142875</xdr:rowOff>
    </xdr:to>
    <xdr:pic>
      <xdr:nvPicPr>
        <xdr:cNvPr id="3" name="Picture 16"/>
        <xdr:cNvPicPr preferRelativeResize="1">
          <a:picLocks noChangeAspect="1"/>
        </xdr:cNvPicPr>
      </xdr:nvPicPr>
      <xdr:blipFill>
        <a:blip r:embed="rId1"/>
        <a:stretch>
          <a:fillRect/>
        </a:stretch>
      </xdr:blipFill>
      <xdr:spPr>
        <a:xfrm>
          <a:off x="276225" y="18792825"/>
          <a:ext cx="1162050" cy="628650"/>
        </a:xfrm>
        <a:prstGeom prst="rect">
          <a:avLst/>
        </a:prstGeom>
        <a:noFill/>
        <a:ln w="9525" cmpd="sng">
          <a:noFill/>
        </a:ln>
      </xdr:spPr>
    </xdr:pic>
    <xdr:clientData/>
  </xdr:twoCellAnchor>
  <xdr:twoCellAnchor>
    <xdr:from>
      <xdr:col>1</xdr:col>
      <xdr:colOff>19050</xdr:colOff>
      <xdr:row>153</xdr:row>
      <xdr:rowOff>0</xdr:rowOff>
    </xdr:from>
    <xdr:to>
      <xdr:col>3</xdr:col>
      <xdr:colOff>619125</xdr:colOff>
      <xdr:row>156</xdr:row>
      <xdr:rowOff>142875</xdr:rowOff>
    </xdr:to>
    <xdr:pic>
      <xdr:nvPicPr>
        <xdr:cNvPr id="4" name="Picture 18"/>
        <xdr:cNvPicPr preferRelativeResize="1">
          <a:picLocks noChangeAspect="1"/>
        </xdr:cNvPicPr>
      </xdr:nvPicPr>
      <xdr:blipFill>
        <a:blip r:embed="rId1"/>
        <a:stretch>
          <a:fillRect/>
        </a:stretch>
      </xdr:blipFill>
      <xdr:spPr>
        <a:xfrm>
          <a:off x="276225" y="28041600"/>
          <a:ext cx="1162050" cy="628650"/>
        </a:xfrm>
        <a:prstGeom prst="rect">
          <a:avLst/>
        </a:prstGeom>
        <a:noFill/>
        <a:ln w="9525" cmpd="sng">
          <a:noFill/>
        </a:ln>
      </xdr:spPr>
    </xdr:pic>
    <xdr:clientData/>
  </xdr:twoCellAnchor>
  <xdr:twoCellAnchor>
    <xdr:from>
      <xdr:col>1</xdr:col>
      <xdr:colOff>19050</xdr:colOff>
      <xdr:row>203</xdr:row>
      <xdr:rowOff>0</xdr:rowOff>
    </xdr:from>
    <xdr:to>
      <xdr:col>3</xdr:col>
      <xdr:colOff>619125</xdr:colOff>
      <xdr:row>206</xdr:row>
      <xdr:rowOff>142875</xdr:rowOff>
    </xdr:to>
    <xdr:pic>
      <xdr:nvPicPr>
        <xdr:cNvPr id="5" name="Picture 19"/>
        <xdr:cNvPicPr preferRelativeResize="1">
          <a:picLocks noChangeAspect="1"/>
        </xdr:cNvPicPr>
      </xdr:nvPicPr>
      <xdr:blipFill>
        <a:blip r:embed="rId1"/>
        <a:stretch>
          <a:fillRect/>
        </a:stretch>
      </xdr:blipFill>
      <xdr:spPr>
        <a:xfrm>
          <a:off x="276225" y="37357050"/>
          <a:ext cx="1162050" cy="628650"/>
        </a:xfrm>
        <a:prstGeom prst="rect">
          <a:avLst/>
        </a:prstGeom>
        <a:noFill/>
        <a:ln w="9525" cmpd="sng">
          <a:noFill/>
        </a:ln>
      </xdr:spPr>
    </xdr:pic>
    <xdr:clientData/>
  </xdr:twoCellAnchor>
  <xdr:twoCellAnchor>
    <xdr:from>
      <xdr:col>1</xdr:col>
      <xdr:colOff>19050</xdr:colOff>
      <xdr:row>256</xdr:row>
      <xdr:rowOff>0</xdr:rowOff>
    </xdr:from>
    <xdr:to>
      <xdr:col>3</xdr:col>
      <xdr:colOff>619125</xdr:colOff>
      <xdr:row>259</xdr:row>
      <xdr:rowOff>142875</xdr:rowOff>
    </xdr:to>
    <xdr:pic>
      <xdr:nvPicPr>
        <xdr:cNvPr id="6" name="Picture 211"/>
        <xdr:cNvPicPr preferRelativeResize="1">
          <a:picLocks noChangeAspect="1"/>
        </xdr:cNvPicPr>
      </xdr:nvPicPr>
      <xdr:blipFill>
        <a:blip r:embed="rId1"/>
        <a:stretch>
          <a:fillRect/>
        </a:stretch>
      </xdr:blipFill>
      <xdr:spPr>
        <a:xfrm>
          <a:off x="276225" y="46653450"/>
          <a:ext cx="1162050" cy="628650"/>
        </a:xfrm>
        <a:prstGeom prst="rect">
          <a:avLst/>
        </a:prstGeom>
        <a:noFill/>
        <a:ln w="9525" cmpd="sng">
          <a:noFill/>
        </a:ln>
      </xdr:spPr>
    </xdr:pic>
    <xdr:clientData/>
  </xdr:twoCellAnchor>
  <xdr:twoCellAnchor>
    <xdr:from>
      <xdr:col>1</xdr:col>
      <xdr:colOff>19050</xdr:colOff>
      <xdr:row>308</xdr:row>
      <xdr:rowOff>0</xdr:rowOff>
    </xdr:from>
    <xdr:to>
      <xdr:col>3</xdr:col>
      <xdr:colOff>619125</xdr:colOff>
      <xdr:row>311</xdr:row>
      <xdr:rowOff>142875</xdr:rowOff>
    </xdr:to>
    <xdr:pic>
      <xdr:nvPicPr>
        <xdr:cNvPr id="7" name="Picture 212"/>
        <xdr:cNvPicPr preferRelativeResize="1">
          <a:picLocks noChangeAspect="1"/>
        </xdr:cNvPicPr>
      </xdr:nvPicPr>
      <xdr:blipFill>
        <a:blip r:embed="rId1"/>
        <a:stretch>
          <a:fillRect/>
        </a:stretch>
      </xdr:blipFill>
      <xdr:spPr>
        <a:xfrm>
          <a:off x="276225" y="55987950"/>
          <a:ext cx="1162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I38"/>
  <sheetViews>
    <sheetView view="pageBreakPreview" zoomScale="60" zoomScalePageLayoutView="0" workbookViewId="0" topLeftCell="A1">
      <selection activeCell="D21" sqref="D21"/>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118</v>
      </c>
    </row>
    <row r="6" ht="12.75">
      <c r="A6" s="1"/>
    </row>
    <row r="7" ht="12.75">
      <c r="A7" s="1" t="s">
        <v>142</v>
      </c>
    </row>
    <row r="8" ht="12.75">
      <c r="A8" s="1" t="s">
        <v>234</v>
      </c>
    </row>
    <row r="9" ht="12.75">
      <c r="A9" s="3" t="s">
        <v>0</v>
      </c>
    </row>
    <row r="11" ht="12.75">
      <c r="A11" s="3" t="s">
        <v>143</v>
      </c>
    </row>
    <row r="12" spans="1:8" ht="25.5" customHeight="1">
      <c r="A12" s="108" t="s">
        <v>235</v>
      </c>
      <c r="B12" s="109"/>
      <c r="C12" s="109"/>
      <c r="D12" s="109"/>
      <c r="E12" s="109"/>
      <c r="F12" s="109"/>
      <c r="G12" s="109"/>
      <c r="H12" s="109"/>
    </row>
    <row r="14" spans="4:8" ht="12.75">
      <c r="D14" s="110" t="s">
        <v>4</v>
      </c>
      <c r="E14" s="110"/>
      <c r="G14" s="110" t="s">
        <v>5</v>
      </c>
      <c r="H14" s="110"/>
    </row>
    <row r="15" spans="4:8" ht="12.75">
      <c r="D15" s="5"/>
      <c r="E15" s="6" t="s">
        <v>9</v>
      </c>
      <c r="F15" s="5"/>
      <c r="G15" s="5"/>
      <c r="H15" s="6" t="s">
        <v>9</v>
      </c>
    </row>
    <row r="16" spans="4:8" ht="12.75">
      <c r="D16" s="6" t="s">
        <v>6</v>
      </c>
      <c r="E16" s="6" t="s">
        <v>7</v>
      </c>
      <c r="F16" s="5"/>
      <c r="G16" s="6" t="s">
        <v>6</v>
      </c>
      <c r="H16" s="6" t="s">
        <v>7</v>
      </c>
    </row>
    <row r="17" spans="4:8" ht="12.75">
      <c r="D17" s="6" t="s">
        <v>7</v>
      </c>
      <c r="E17" s="6" t="s">
        <v>10</v>
      </c>
      <c r="F17" s="5"/>
      <c r="G17" s="6" t="s">
        <v>7</v>
      </c>
      <c r="H17" s="6" t="s">
        <v>10</v>
      </c>
    </row>
    <row r="18" spans="4:8" ht="12.75">
      <c r="D18" s="6" t="s">
        <v>8</v>
      </c>
      <c r="E18" s="6" t="s">
        <v>8</v>
      </c>
      <c r="F18" s="5"/>
      <c r="G18" s="6" t="s">
        <v>11</v>
      </c>
      <c r="H18" s="6" t="s">
        <v>12</v>
      </c>
    </row>
    <row r="19" spans="4:8" ht="12.75">
      <c r="D19" s="6"/>
      <c r="E19" s="6"/>
      <c r="F19" s="5"/>
      <c r="G19" s="6"/>
      <c r="H19" s="6"/>
    </row>
    <row r="20" spans="4:8" ht="12.75">
      <c r="D20" s="7" t="s">
        <v>236</v>
      </c>
      <c r="E20" s="7" t="s">
        <v>237</v>
      </c>
      <c r="F20" s="5"/>
      <c r="G20" s="7" t="s">
        <v>236</v>
      </c>
      <c r="H20" s="7" t="s">
        <v>237</v>
      </c>
    </row>
    <row r="21" spans="3:8" ht="12.75">
      <c r="C21" s="1"/>
      <c r="D21" s="7" t="s">
        <v>13</v>
      </c>
      <c r="E21" s="7" t="s">
        <v>13</v>
      </c>
      <c r="G21" s="7" t="s">
        <v>13</v>
      </c>
      <c r="H21" s="7" t="s">
        <v>13</v>
      </c>
    </row>
    <row r="23" spans="1:8" ht="12.75">
      <c r="A23" s="47">
        <v>1</v>
      </c>
      <c r="B23" s="3" t="s">
        <v>14</v>
      </c>
      <c r="D23" s="8">
        <f>'IS'!D21</f>
        <v>5629</v>
      </c>
      <c r="E23" s="67">
        <f>'IS'!E21</f>
        <v>9999</v>
      </c>
      <c r="G23" s="8">
        <f>'IS'!G21</f>
        <v>5629</v>
      </c>
      <c r="H23" s="67">
        <f>'IS'!H21</f>
        <v>9999</v>
      </c>
    </row>
    <row r="24" spans="1:8" ht="12.75">
      <c r="A24" s="47"/>
      <c r="D24" s="9"/>
      <c r="E24" s="71"/>
      <c r="F24" s="10"/>
      <c r="G24" s="9"/>
      <c r="H24" s="68"/>
    </row>
    <row r="25" spans="1:8" ht="12.75" customHeight="1">
      <c r="A25" s="47">
        <v>2</v>
      </c>
      <c r="B25" s="3" t="s">
        <v>144</v>
      </c>
      <c r="D25" s="8">
        <f>'IS'!D33</f>
        <v>2404</v>
      </c>
      <c r="E25" s="67">
        <f>'IS'!E33</f>
        <v>7240</v>
      </c>
      <c r="G25" s="8">
        <f>'IS'!G33</f>
        <v>2404</v>
      </c>
      <c r="H25" s="67">
        <f>'IS'!H33</f>
        <v>7240</v>
      </c>
    </row>
    <row r="26" spans="1:8" ht="12.75">
      <c r="A26" s="47"/>
      <c r="D26" s="8"/>
      <c r="E26" s="68"/>
      <c r="G26" s="8"/>
      <c r="H26" s="68"/>
    </row>
    <row r="27" spans="1:8" ht="12.75">
      <c r="A27" s="47">
        <v>3</v>
      </c>
      <c r="B27" s="3" t="s">
        <v>187</v>
      </c>
      <c r="D27" s="8">
        <f>'IS'!D37</f>
        <v>2404</v>
      </c>
      <c r="E27" s="67">
        <f>'IS'!E37</f>
        <v>7240</v>
      </c>
      <c r="G27" s="8">
        <f>'IS'!G37</f>
        <v>2404</v>
      </c>
      <c r="H27" s="67">
        <f>'IS'!H37</f>
        <v>7240</v>
      </c>
    </row>
    <row r="28" spans="1:9" ht="12.75" customHeight="1">
      <c r="A28" s="47"/>
      <c r="D28" s="16"/>
      <c r="E28" s="69"/>
      <c r="F28" s="30"/>
      <c r="G28" s="16"/>
      <c r="H28" s="69"/>
      <c r="I28" s="30"/>
    </row>
    <row r="29" spans="1:9" ht="12.75">
      <c r="A29" s="47">
        <v>4</v>
      </c>
      <c r="B29" s="3" t="s">
        <v>188</v>
      </c>
      <c r="D29" s="16">
        <f>D27</f>
        <v>2404</v>
      </c>
      <c r="E29" s="70">
        <f>E27</f>
        <v>7240</v>
      </c>
      <c r="F29" s="30"/>
      <c r="G29" s="49">
        <f>G27</f>
        <v>2404</v>
      </c>
      <c r="H29" s="70">
        <f>H27</f>
        <v>7240</v>
      </c>
      <c r="I29" s="30"/>
    </row>
    <row r="30" spans="1:9" ht="12.75">
      <c r="A30" s="47"/>
      <c r="B30" s="3" t="s">
        <v>189</v>
      </c>
      <c r="D30" s="16"/>
      <c r="E30" s="70"/>
      <c r="F30" s="30"/>
      <c r="G30" s="49"/>
      <c r="H30" s="70"/>
      <c r="I30" s="30"/>
    </row>
    <row r="31" spans="1:9" ht="12.75">
      <c r="A31" s="47"/>
      <c r="D31" s="16"/>
      <c r="F31" s="30"/>
      <c r="G31" s="30"/>
      <c r="H31" s="69"/>
      <c r="I31" s="30"/>
    </row>
    <row r="32" spans="1:9" ht="12.75">
      <c r="A32" s="47">
        <v>5</v>
      </c>
      <c r="B32" s="10" t="s">
        <v>15</v>
      </c>
      <c r="C32" s="10"/>
      <c r="D32" s="95">
        <f>Notes!E253</f>
        <v>0.8063731656184486</v>
      </c>
      <c r="E32" s="96">
        <f>'IS'!E39</f>
        <v>3.2184786909149103</v>
      </c>
      <c r="F32" s="59"/>
      <c r="G32" s="96">
        <f>Notes!H253</f>
        <v>0.8063731656184486</v>
      </c>
      <c r="H32" s="97">
        <f>'IS'!H39</f>
        <v>3.2184786909149103</v>
      </c>
      <c r="I32" s="30"/>
    </row>
    <row r="33" spans="1:9" ht="12.75">
      <c r="A33" s="47"/>
      <c r="B33" s="10"/>
      <c r="C33" s="10"/>
      <c r="D33" s="23"/>
      <c r="E33" s="98"/>
      <c r="F33" s="59"/>
      <c r="G33" s="59"/>
      <c r="H33" s="97"/>
      <c r="I33" s="30"/>
    </row>
    <row r="34" spans="1:9" ht="12.75">
      <c r="A34" s="47">
        <v>6</v>
      </c>
      <c r="B34" s="10" t="s">
        <v>155</v>
      </c>
      <c r="C34" s="10"/>
      <c r="D34" s="95">
        <f>Notes!E286</f>
        <v>0.7413232187736096</v>
      </c>
      <c r="E34" s="96">
        <f>'IS'!E41</f>
        <v>2.8797008929459262</v>
      </c>
      <c r="F34" s="59"/>
      <c r="G34" s="99">
        <f>Notes!H286</f>
        <v>0.7413232187736096</v>
      </c>
      <c r="H34" s="97">
        <f>'IS'!H41</f>
        <v>2.8797008929459262</v>
      </c>
      <c r="I34" s="30"/>
    </row>
    <row r="35" spans="1:9" ht="12.75">
      <c r="A35" s="47"/>
      <c r="D35" s="16"/>
      <c r="E35" s="48"/>
      <c r="F35" s="30"/>
      <c r="G35" s="30"/>
      <c r="H35" s="45"/>
      <c r="I35" s="30"/>
    </row>
    <row r="36" spans="1:9" ht="12.75">
      <c r="A36" s="47">
        <v>7</v>
      </c>
      <c r="B36" s="3" t="s">
        <v>190</v>
      </c>
      <c r="D36" s="50">
        <v>0</v>
      </c>
      <c r="E36" s="50">
        <v>0</v>
      </c>
      <c r="F36" s="30"/>
      <c r="G36" s="30">
        <v>0</v>
      </c>
      <c r="H36" s="30">
        <v>0</v>
      </c>
      <c r="I36" s="30"/>
    </row>
    <row r="37" spans="1:4" ht="12.75">
      <c r="A37" s="47"/>
      <c r="D37" s="8"/>
    </row>
    <row r="38" spans="1:4" ht="12.75">
      <c r="A38" s="47"/>
      <c r="D38" s="8"/>
    </row>
  </sheetData>
  <sheetProtection password="C429" sheet="1" objects="1" scenarios="1"/>
  <mergeCells count="3">
    <mergeCell ref="A12:H12"/>
    <mergeCell ref="D14:E14"/>
    <mergeCell ref="G14:H14"/>
  </mergeCells>
  <printOptions/>
  <pageMargins left="0.75" right="0.75" top="1" bottom="0.63" header="0.5" footer="0.5"/>
  <pageSetup firstPageNumber="1" useFirstPageNumber="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5:H54"/>
  <sheetViews>
    <sheetView view="pageBreakPreview" zoomScale="60" zoomScalePageLayoutView="0" workbookViewId="0" topLeftCell="A1">
      <selection activeCell="B16" sqref="B16"/>
    </sheetView>
  </sheetViews>
  <sheetFormatPr defaultColWidth="9.140625" defaultRowHeight="12.75"/>
  <cols>
    <col min="1" max="1" width="4.140625" style="3" customWidth="1"/>
    <col min="2" max="2" width="24.421875" style="3" customWidth="1"/>
    <col min="3" max="3" width="6.140625" style="3" customWidth="1"/>
    <col min="4" max="5" width="12.7109375" style="3" customWidth="1"/>
    <col min="6" max="6" width="2.140625" style="3" customWidth="1"/>
    <col min="7" max="8" width="12.7109375" style="3" customWidth="1"/>
    <col min="9" max="16384" width="9.140625" style="3" customWidth="1"/>
  </cols>
  <sheetData>
    <row r="5" spans="1:2" ht="15.75">
      <c r="A5" s="1"/>
      <c r="B5" s="2" t="s">
        <v>118</v>
      </c>
    </row>
    <row r="6" ht="12.75">
      <c r="A6" s="1"/>
    </row>
    <row r="7" ht="12.75">
      <c r="A7" s="1" t="s">
        <v>39</v>
      </c>
    </row>
    <row r="8" ht="12.75">
      <c r="A8" s="1" t="s">
        <v>234</v>
      </c>
    </row>
    <row r="9" spans="1:4" ht="12.75">
      <c r="A9" s="3" t="s">
        <v>0</v>
      </c>
      <c r="D9" s="3" t="s">
        <v>163</v>
      </c>
    </row>
    <row r="12" spans="4:8" ht="12.75">
      <c r="D12" s="110" t="s">
        <v>4</v>
      </c>
      <c r="E12" s="110"/>
      <c r="G12" s="110" t="s">
        <v>5</v>
      </c>
      <c r="H12" s="110"/>
    </row>
    <row r="13" spans="4:8" ht="12.75">
      <c r="D13" s="5"/>
      <c r="E13" s="6" t="s">
        <v>9</v>
      </c>
      <c r="F13" s="5"/>
      <c r="G13" s="5"/>
      <c r="H13" s="6" t="s">
        <v>9</v>
      </c>
    </row>
    <row r="14" spans="4:8" ht="12.75">
      <c r="D14" s="6" t="s">
        <v>6</v>
      </c>
      <c r="E14" s="6" t="s">
        <v>7</v>
      </c>
      <c r="F14" s="5"/>
      <c r="G14" s="6" t="s">
        <v>6</v>
      </c>
      <c r="H14" s="6" t="s">
        <v>7</v>
      </c>
    </row>
    <row r="15" spans="4:8" ht="12.75">
      <c r="D15" s="6" t="s">
        <v>7</v>
      </c>
      <c r="E15" s="6" t="s">
        <v>10</v>
      </c>
      <c r="F15" s="5"/>
      <c r="G15" s="6" t="s">
        <v>7</v>
      </c>
      <c r="H15" s="6" t="s">
        <v>10</v>
      </c>
    </row>
    <row r="16" spans="4:8" ht="12.75">
      <c r="D16" s="6" t="s">
        <v>8</v>
      </c>
      <c r="E16" s="6" t="s">
        <v>8</v>
      </c>
      <c r="F16" s="5"/>
      <c r="G16" s="6" t="s">
        <v>11</v>
      </c>
      <c r="H16" s="6" t="s">
        <v>12</v>
      </c>
    </row>
    <row r="17" spans="4:8" ht="12.75">
      <c r="D17" s="6"/>
      <c r="E17" s="6"/>
      <c r="F17" s="5"/>
      <c r="G17" s="6"/>
      <c r="H17" s="6"/>
    </row>
    <row r="18" spans="4:8" ht="12.75">
      <c r="D18" s="7" t="s">
        <v>236</v>
      </c>
      <c r="E18" s="7" t="s">
        <v>237</v>
      </c>
      <c r="F18" s="5"/>
      <c r="G18" s="7" t="s">
        <v>236</v>
      </c>
      <c r="H18" s="7" t="s">
        <v>237</v>
      </c>
    </row>
    <row r="19" spans="3:8" ht="12.75">
      <c r="C19" s="1"/>
      <c r="D19" s="7" t="s">
        <v>13</v>
      </c>
      <c r="E19" s="7" t="s">
        <v>13</v>
      </c>
      <c r="G19" s="7" t="s">
        <v>13</v>
      </c>
      <c r="H19" s="7" t="s">
        <v>13</v>
      </c>
    </row>
    <row r="21" spans="1:8" ht="12.75">
      <c r="A21" s="3" t="s">
        <v>14</v>
      </c>
      <c r="D21" s="8">
        <v>5629</v>
      </c>
      <c r="E21" s="67">
        <v>9999</v>
      </c>
      <c r="G21" s="8">
        <f>D21</f>
        <v>5629</v>
      </c>
      <c r="H21" s="67">
        <v>9999</v>
      </c>
    </row>
    <row r="22" spans="4:8" ht="12.75">
      <c r="D22" s="9"/>
      <c r="E22" s="71"/>
      <c r="F22" s="10"/>
      <c r="G22" s="9"/>
      <c r="H22" s="68"/>
    </row>
    <row r="23" spans="1:8" ht="12.75">
      <c r="A23" s="3" t="s">
        <v>16</v>
      </c>
      <c r="D23" s="9">
        <v>-981</v>
      </c>
      <c r="E23" s="72">
        <v>-1085</v>
      </c>
      <c r="F23" s="10"/>
      <c r="G23" s="9">
        <f>D23</f>
        <v>-981</v>
      </c>
      <c r="H23" s="67">
        <v>-1085</v>
      </c>
    </row>
    <row r="24" spans="4:8" ht="12.75">
      <c r="D24" s="12"/>
      <c r="E24" s="73"/>
      <c r="F24" s="10"/>
      <c r="G24" s="12"/>
      <c r="H24" s="75"/>
    </row>
    <row r="25" spans="1:8" ht="12.75">
      <c r="A25" s="3" t="s">
        <v>17</v>
      </c>
      <c r="D25" s="9">
        <f>SUM(D21:D24)</f>
        <v>4648</v>
      </c>
      <c r="E25" s="9">
        <f>SUM(E21:E24)</f>
        <v>8914</v>
      </c>
      <c r="F25" s="10"/>
      <c r="G25" s="9">
        <f>SUM(G21:G24)</f>
        <v>4648</v>
      </c>
      <c r="H25" s="9">
        <f>SUM(H21:H24)</f>
        <v>8914</v>
      </c>
    </row>
    <row r="26" spans="4:8" ht="12.75">
      <c r="D26" s="9"/>
      <c r="E26" s="71"/>
      <c r="F26" s="10"/>
      <c r="G26" s="9"/>
      <c r="H26" s="68"/>
    </row>
    <row r="27" spans="1:8" ht="12.75">
      <c r="A27" s="3" t="s">
        <v>18</v>
      </c>
      <c r="D27" s="9">
        <v>139</v>
      </c>
      <c r="E27" s="72">
        <v>220</v>
      </c>
      <c r="F27" s="10"/>
      <c r="G27" s="9">
        <f>D27</f>
        <v>139</v>
      </c>
      <c r="H27" s="67">
        <v>220</v>
      </c>
    </row>
    <row r="28" spans="4:8" ht="12.75">
      <c r="D28" s="9"/>
      <c r="E28" s="71"/>
      <c r="F28" s="10"/>
      <c r="G28" s="9"/>
      <c r="H28" s="68"/>
    </row>
    <row r="29" spans="1:8" ht="12.75">
      <c r="A29" s="3" t="s">
        <v>19</v>
      </c>
      <c r="D29" s="9">
        <v>-2382</v>
      </c>
      <c r="E29" s="72">
        <v>-1893</v>
      </c>
      <c r="F29" s="10"/>
      <c r="G29" s="9">
        <f>D29</f>
        <v>-2382</v>
      </c>
      <c r="H29" s="67">
        <v>-1893</v>
      </c>
    </row>
    <row r="30" spans="4:8" ht="12.75">
      <c r="D30" s="23"/>
      <c r="E30" s="74"/>
      <c r="F30" s="59"/>
      <c r="G30" s="23"/>
      <c r="H30" s="69"/>
    </row>
    <row r="31" spans="1:8" ht="12.75">
      <c r="A31" s="3" t="s">
        <v>20</v>
      </c>
      <c r="D31" s="8">
        <v>-1</v>
      </c>
      <c r="E31" s="67">
        <v>-1</v>
      </c>
      <c r="G31" s="8">
        <f>D31</f>
        <v>-1</v>
      </c>
      <c r="H31" s="67">
        <v>-1</v>
      </c>
    </row>
    <row r="32" spans="4:8" ht="12.75">
      <c r="D32" s="13"/>
      <c r="E32" s="75"/>
      <c r="G32" s="13"/>
      <c r="H32" s="75"/>
    </row>
    <row r="33" spans="1:8" ht="12.75" customHeight="1">
      <c r="A33" s="1" t="s">
        <v>21</v>
      </c>
      <c r="D33" s="8">
        <f>SUM(D25:D32)</f>
        <v>2404</v>
      </c>
      <c r="E33" s="8">
        <f>SUM(E25:E32)</f>
        <v>7240</v>
      </c>
      <c r="G33" s="8">
        <f>SUM(G25:G32)</f>
        <v>2404</v>
      </c>
      <c r="H33" s="8">
        <f>SUM(H25:H32)</f>
        <v>7240</v>
      </c>
    </row>
    <row r="34" spans="4:8" ht="12.75">
      <c r="D34" s="8"/>
      <c r="E34" s="68"/>
      <c r="G34" s="8"/>
      <c r="H34" s="68"/>
    </row>
    <row r="35" spans="1:8" ht="12.75">
      <c r="A35" s="3" t="s">
        <v>22</v>
      </c>
      <c r="D35" s="8">
        <v>0</v>
      </c>
      <c r="E35" s="67">
        <v>0</v>
      </c>
      <c r="G35" s="8">
        <v>0</v>
      </c>
      <c r="H35" s="67">
        <v>0</v>
      </c>
    </row>
    <row r="36" spans="4:8" ht="12.75" customHeight="1">
      <c r="D36" s="13"/>
      <c r="E36" s="75"/>
      <c r="G36" s="13"/>
      <c r="H36" s="75"/>
    </row>
    <row r="37" spans="1:8" ht="13.5" thickBot="1">
      <c r="A37" s="1" t="s">
        <v>187</v>
      </c>
      <c r="D37" s="14">
        <f>SUM(D33:D36)</f>
        <v>2404</v>
      </c>
      <c r="E37" s="14">
        <f>SUM(E33:E36)</f>
        <v>7240</v>
      </c>
      <c r="G37" s="14">
        <f>SUM(G33:G36)</f>
        <v>2404</v>
      </c>
      <c r="H37" s="14">
        <f>SUM(H33:H36)</f>
        <v>7240</v>
      </c>
    </row>
    <row r="38" spans="4:8" ht="12.75">
      <c r="D38" s="8"/>
      <c r="E38" s="11"/>
      <c r="H38" s="11"/>
    </row>
    <row r="39" spans="1:8" ht="13.5" thickBot="1">
      <c r="A39" s="83" t="s">
        <v>15</v>
      </c>
      <c r="B39" s="10"/>
      <c r="C39" s="10"/>
      <c r="D39" s="90">
        <f>Notes!E253</f>
        <v>0.8063731656184486</v>
      </c>
      <c r="E39" s="91">
        <f>Notes!F253</f>
        <v>3.2184786909149103</v>
      </c>
      <c r="F39" s="10"/>
      <c r="G39" s="90">
        <f>Notes!H253</f>
        <v>0.8063731656184486</v>
      </c>
      <c r="H39" s="91">
        <f>Notes!I253</f>
        <v>3.2184786909149103</v>
      </c>
    </row>
    <row r="40" spans="1:8" ht="12.75">
      <c r="A40" s="10"/>
      <c r="B40" s="10"/>
      <c r="C40" s="10"/>
      <c r="D40" s="9"/>
      <c r="E40" s="10"/>
      <c r="F40" s="10"/>
      <c r="G40" s="10"/>
      <c r="H40" s="10"/>
    </row>
    <row r="41" spans="1:8" ht="13.5" thickBot="1">
      <c r="A41" s="83" t="s">
        <v>155</v>
      </c>
      <c r="B41" s="10"/>
      <c r="C41" s="10"/>
      <c r="D41" s="92">
        <f>Notes!E286</f>
        <v>0.7413232187736096</v>
      </c>
      <c r="E41" s="93">
        <f>Notes!F286</f>
        <v>2.8797008929459262</v>
      </c>
      <c r="F41" s="10"/>
      <c r="G41" s="94">
        <f>Notes!H286</f>
        <v>0.7413232187736096</v>
      </c>
      <c r="H41" s="93">
        <f>Notes!I286</f>
        <v>2.8797008929459262</v>
      </c>
    </row>
    <row r="42" ht="12.75">
      <c r="D42" s="8"/>
    </row>
    <row r="43" ht="12.75">
      <c r="D43" s="8"/>
    </row>
    <row r="44" spans="1:4" ht="12.75">
      <c r="A44" s="1" t="s">
        <v>25</v>
      </c>
      <c r="D44" s="8"/>
    </row>
    <row r="45" spans="1:8" ht="12.75">
      <c r="A45" s="111" t="s">
        <v>240</v>
      </c>
      <c r="B45" s="111"/>
      <c r="C45" s="111"/>
      <c r="D45" s="111"/>
      <c r="E45" s="111"/>
      <c r="F45" s="111"/>
      <c r="G45" s="111"/>
      <c r="H45" s="111"/>
    </row>
    <row r="46" spans="1:8" ht="26.25" customHeight="1">
      <c r="A46" s="111"/>
      <c r="B46" s="111"/>
      <c r="C46" s="111"/>
      <c r="D46" s="111"/>
      <c r="E46" s="111"/>
      <c r="F46" s="111"/>
      <c r="G46" s="111"/>
      <c r="H46" s="111"/>
    </row>
    <row r="48" spans="1:8" ht="12.75">
      <c r="A48" s="15"/>
      <c r="B48" s="15"/>
      <c r="C48" s="15"/>
      <c r="D48" s="15"/>
      <c r="E48" s="15"/>
      <c r="F48" s="15"/>
      <c r="G48" s="15"/>
      <c r="H48" s="15"/>
    </row>
    <row r="49" spans="1:8" ht="12.75">
      <c r="A49" s="15"/>
      <c r="B49" s="15"/>
      <c r="C49" s="15"/>
      <c r="D49" s="15"/>
      <c r="E49" s="15"/>
      <c r="F49" s="15"/>
      <c r="G49" s="15"/>
      <c r="H49" s="15"/>
    </row>
    <row r="50" spans="1:8" ht="12.75">
      <c r="A50" s="15"/>
      <c r="B50" s="15"/>
      <c r="C50" s="15"/>
      <c r="D50" s="15"/>
      <c r="E50" s="15"/>
      <c r="F50" s="15"/>
      <c r="G50" s="15"/>
      <c r="H50" s="15"/>
    </row>
    <row r="51" spans="1:8" ht="12.75">
      <c r="A51" s="15"/>
      <c r="B51" s="15"/>
      <c r="C51" s="15"/>
      <c r="D51" s="15"/>
      <c r="E51" s="15"/>
      <c r="F51" s="15"/>
      <c r="G51" s="15"/>
      <c r="H51" s="15"/>
    </row>
    <row r="54" ht="12.75">
      <c r="A54" s="3" t="s">
        <v>193</v>
      </c>
    </row>
  </sheetData>
  <sheetProtection password="C429" sheet="1" objects="1" scenarios="1"/>
  <mergeCells count="3">
    <mergeCell ref="D12:E12"/>
    <mergeCell ref="G12:H12"/>
    <mergeCell ref="A45:H46"/>
  </mergeCells>
  <printOptions/>
  <pageMargins left="0.75" right="0.75" top="1" bottom="0.63" header="0.5" footer="0.5"/>
  <pageSetup firstPageNumber="1" useFirstPageNumber="1" horizontalDpi="300" verticalDpi="300" orientation="portrait" paperSize="9" scale="99"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I62"/>
  <sheetViews>
    <sheetView view="pageBreakPreview" zoomScale="60" zoomScaleNormal="120" zoomScalePageLayoutView="0" workbookViewId="0" topLeftCell="A1">
      <selection activeCell="E43" sqref="E43"/>
    </sheetView>
  </sheetViews>
  <sheetFormatPr defaultColWidth="9.140625" defaultRowHeight="12.75"/>
  <cols>
    <col min="1" max="1" width="3.8515625" style="3" customWidth="1"/>
    <col min="2" max="2" width="44.71093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118</v>
      </c>
      <c r="C5" s="1"/>
    </row>
    <row r="7" spans="1:3" ht="12.75">
      <c r="A7" s="1" t="s">
        <v>40</v>
      </c>
      <c r="C7" s="1"/>
    </row>
    <row r="8" spans="1:3" ht="12.75">
      <c r="A8" s="1" t="s">
        <v>239</v>
      </c>
      <c r="C8" s="1"/>
    </row>
    <row r="9" spans="1:3" ht="12.75">
      <c r="A9" s="3" t="s">
        <v>0</v>
      </c>
      <c r="C9" s="1"/>
    </row>
    <row r="10" spans="3:7" ht="12.75">
      <c r="C10" s="1"/>
      <c r="E10" s="4" t="s">
        <v>117</v>
      </c>
      <c r="F10" s="4"/>
      <c r="G10" s="4"/>
    </row>
    <row r="11" spans="1:7" ht="12.75">
      <c r="A11" s="1"/>
      <c r="C11" s="1"/>
      <c r="E11" s="4" t="s">
        <v>238</v>
      </c>
      <c r="F11" s="4"/>
      <c r="G11" s="4" t="s">
        <v>184</v>
      </c>
    </row>
    <row r="12" spans="4:7" ht="12.75">
      <c r="D12" s="5"/>
      <c r="E12" s="7" t="s">
        <v>236</v>
      </c>
      <c r="F12" s="7"/>
      <c r="G12" s="7" t="s">
        <v>224</v>
      </c>
    </row>
    <row r="13" spans="3:7" ht="12.75">
      <c r="C13" s="1"/>
      <c r="E13" s="7" t="s">
        <v>13</v>
      </c>
      <c r="F13" s="7"/>
      <c r="G13" s="7" t="s">
        <v>13</v>
      </c>
    </row>
    <row r="14" ht="12.75">
      <c r="A14" s="1" t="s">
        <v>168</v>
      </c>
    </row>
    <row r="15" ht="12.75">
      <c r="A15" s="1" t="s">
        <v>169</v>
      </c>
    </row>
    <row r="16" spans="1:7" ht="12.75">
      <c r="A16" s="3" t="s">
        <v>170</v>
      </c>
      <c r="E16" s="16">
        <v>15354</v>
      </c>
      <c r="F16" s="16"/>
      <c r="G16" s="16">
        <v>16286</v>
      </c>
    </row>
    <row r="17" spans="1:7" ht="12.75">
      <c r="A17" s="3" t="s">
        <v>209</v>
      </c>
      <c r="E17" s="16">
        <v>4623</v>
      </c>
      <c r="F17" s="16"/>
      <c r="G17" s="16">
        <v>4323</v>
      </c>
    </row>
    <row r="18" spans="1:7" ht="12.75">
      <c r="A18" s="18"/>
      <c r="E18" s="21">
        <f>SUM(E16:E17)</f>
        <v>19977</v>
      </c>
      <c r="F18" s="16"/>
      <c r="G18" s="22">
        <f>SUM(G16:G17)</f>
        <v>20609</v>
      </c>
    </row>
    <row r="19" spans="1:7" ht="12.75">
      <c r="A19" s="1" t="s">
        <v>171</v>
      </c>
      <c r="E19" s="16"/>
      <c r="F19" s="16"/>
      <c r="G19" s="17"/>
    </row>
    <row r="20" spans="1:7" ht="12.75">
      <c r="A20" s="3" t="s">
        <v>119</v>
      </c>
      <c r="E20" s="16">
        <v>4</v>
      </c>
      <c r="F20" s="16"/>
      <c r="G20" s="16">
        <v>4</v>
      </c>
    </row>
    <row r="21" spans="1:7" ht="12.75">
      <c r="A21" s="3" t="s">
        <v>26</v>
      </c>
      <c r="E21" s="16">
        <v>16114</v>
      </c>
      <c r="F21" s="16"/>
      <c r="G21" s="16">
        <v>19195</v>
      </c>
    </row>
    <row r="22" spans="1:7" ht="12.75">
      <c r="A22" s="3" t="s">
        <v>120</v>
      </c>
      <c r="E22" s="16">
        <v>5801</v>
      </c>
      <c r="F22" s="16"/>
      <c r="G22" s="16">
        <v>5608</v>
      </c>
    </row>
    <row r="23" spans="1:7" ht="12.75">
      <c r="A23" s="3" t="s">
        <v>121</v>
      </c>
      <c r="D23" s="7"/>
      <c r="E23" s="19">
        <v>17466</v>
      </c>
      <c r="F23" s="20"/>
      <c r="G23" s="19">
        <v>17348</v>
      </c>
    </row>
    <row r="24" spans="1:7" ht="12.75">
      <c r="A24" s="3" t="s">
        <v>185</v>
      </c>
      <c r="D24" s="7"/>
      <c r="E24" s="19">
        <v>50</v>
      </c>
      <c r="F24" s="20"/>
      <c r="G24" s="17">
        <v>44</v>
      </c>
    </row>
    <row r="25" spans="1:7" ht="12.75">
      <c r="A25" s="3" t="s">
        <v>28</v>
      </c>
      <c r="E25" s="16">
        <v>14878</v>
      </c>
      <c r="F25" s="16"/>
      <c r="G25" s="16">
        <v>9423</v>
      </c>
    </row>
    <row r="26" spans="5:7" ht="12.75">
      <c r="E26" s="21">
        <f>SUM(E20:E25)</f>
        <v>54313</v>
      </c>
      <c r="F26" s="16"/>
      <c r="G26" s="22">
        <f>SUM(G20:G25)</f>
        <v>51622</v>
      </c>
    </row>
    <row r="27" spans="1:7" s="61" customFormat="1" ht="17.25" customHeight="1" thickBot="1">
      <c r="A27" s="60" t="s">
        <v>172</v>
      </c>
      <c r="E27" s="62">
        <f>E18+E26</f>
        <v>74290</v>
      </c>
      <c r="F27" s="63"/>
      <c r="G27" s="64">
        <f>G18+G26</f>
        <v>72231</v>
      </c>
    </row>
    <row r="28" spans="5:7" ht="12.75">
      <c r="E28" s="16"/>
      <c r="F28" s="16"/>
      <c r="G28" s="16"/>
    </row>
    <row r="29" spans="1:7" ht="12.75">
      <c r="A29" s="1" t="s">
        <v>173</v>
      </c>
      <c r="E29" s="16"/>
      <c r="F29" s="16"/>
      <c r="G29" s="16"/>
    </row>
    <row r="30" spans="1:7" ht="12.75">
      <c r="A30" s="1" t="s">
        <v>174</v>
      </c>
      <c r="E30" s="16"/>
      <c r="F30" s="16"/>
      <c r="G30" s="16"/>
    </row>
    <row r="31" spans="1:7" ht="12.75">
      <c r="A31" s="3" t="s">
        <v>30</v>
      </c>
      <c r="E31" s="16">
        <f>StmtEquity!C27</f>
        <v>29817</v>
      </c>
      <c r="F31" s="16"/>
      <c r="G31" s="16">
        <f>StmtEquity!C17</f>
        <v>29811</v>
      </c>
    </row>
    <row r="32" spans="1:7" ht="12.75">
      <c r="A32" s="3" t="s">
        <v>124</v>
      </c>
      <c r="E32" s="16">
        <f>StmtEquity!E27</f>
        <v>5130</v>
      </c>
      <c r="F32" s="16"/>
      <c r="G32" s="16">
        <f>StmtEquity!E17</f>
        <v>5123</v>
      </c>
    </row>
    <row r="33" spans="1:7" ht="12.75">
      <c r="A33" s="3" t="s">
        <v>125</v>
      </c>
      <c r="E33" s="16">
        <f>StmtEquity!G27</f>
        <v>8</v>
      </c>
      <c r="F33" s="16"/>
      <c r="G33" s="16">
        <f>StmtEquity!G17</f>
        <v>-11</v>
      </c>
    </row>
    <row r="34" spans="1:7" ht="12.75">
      <c r="A34" s="3" t="s">
        <v>31</v>
      </c>
      <c r="E34" s="16">
        <f>StmtEquity!I27</f>
        <v>37808</v>
      </c>
      <c r="F34" s="16"/>
      <c r="G34" s="24">
        <f>StmtEquity!I17</f>
        <v>35404</v>
      </c>
    </row>
    <row r="35" spans="1:7" ht="12.75">
      <c r="A35" s="1" t="s">
        <v>175</v>
      </c>
      <c r="E35" s="21">
        <f>SUM(E31:E34)</f>
        <v>72763</v>
      </c>
      <c r="F35" s="16"/>
      <c r="G35" s="22">
        <f>SUM(G31:G34)</f>
        <v>70327</v>
      </c>
    </row>
    <row r="36" spans="5:7" ht="12.75">
      <c r="E36" s="16"/>
      <c r="F36" s="16"/>
      <c r="G36" s="16"/>
    </row>
    <row r="37" spans="1:7" ht="12.75">
      <c r="A37" s="1" t="s">
        <v>176</v>
      </c>
      <c r="E37" s="16"/>
      <c r="F37" s="16"/>
      <c r="G37" s="16"/>
    </row>
    <row r="38" spans="1:7" ht="12.75">
      <c r="A38" s="3" t="s">
        <v>122</v>
      </c>
      <c r="E38" s="16">
        <v>14</v>
      </c>
      <c r="F38" s="16"/>
      <c r="G38" s="16">
        <v>20</v>
      </c>
    </row>
    <row r="39" spans="1:7" ht="12.75">
      <c r="A39" s="3" t="s">
        <v>227</v>
      </c>
      <c r="E39" s="16">
        <v>31</v>
      </c>
      <c r="F39" s="16"/>
      <c r="G39" s="16">
        <v>31</v>
      </c>
    </row>
    <row r="40" spans="5:9" ht="12.75">
      <c r="E40" s="21">
        <f>SUM(E38:E39)</f>
        <v>45</v>
      </c>
      <c r="F40" s="8"/>
      <c r="G40" s="22">
        <f>SUM(G38:G39)</f>
        <v>51</v>
      </c>
      <c r="I40" s="25"/>
    </row>
    <row r="41" spans="1:7" ht="12.75">
      <c r="A41" s="1" t="s">
        <v>177</v>
      </c>
      <c r="E41" s="16"/>
      <c r="F41" s="16"/>
      <c r="G41" s="16"/>
    </row>
    <row r="42" spans="1:7" ht="12.75">
      <c r="A42" s="3" t="s">
        <v>29</v>
      </c>
      <c r="E42" s="16">
        <v>716</v>
      </c>
      <c r="F42" s="16"/>
      <c r="G42" s="16">
        <v>1195</v>
      </c>
    </row>
    <row r="43" spans="1:7" ht="12.75">
      <c r="A43" s="3" t="s">
        <v>131</v>
      </c>
      <c r="E43" s="16">
        <v>697</v>
      </c>
      <c r="F43" s="16"/>
      <c r="G43" s="16">
        <v>567</v>
      </c>
    </row>
    <row r="44" spans="1:7" ht="12.75">
      <c r="A44" s="3" t="s">
        <v>122</v>
      </c>
      <c r="E44" s="23">
        <v>26</v>
      </c>
      <c r="F44" s="16"/>
      <c r="G44" s="23">
        <v>26</v>
      </c>
    </row>
    <row r="45" spans="1:7" ht="12.75">
      <c r="A45" s="3" t="s">
        <v>123</v>
      </c>
      <c r="E45" s="23">
        <v>43</v>
      </c>
      <c r="F45" s="16"/>
      <c r="G45" s="23">
        <v>65</v>
      </c>
    </row>
    <row r="46" spans="5:7" ht="12.75">
      <c r="E46" s="21">
        <f>SUM(E42:E45)</f>
        <v>1482</v>
      </c>
      <c r="F46" s="16"/>
      <c r="G46" s="22">
        <f>SUM(G42:G45)</f>
        <v>1853</v>
      </c>
    </row>
    <row r="47" spans="1:7" ht="12.75">
      <c r="A47" s="1" t="s">
        <v>178</v>
      </c>
      <c r="E47" s="21">
        <f>E40+E46</f>
        <v>1527</v>
      </c>
      <c r="F47" s="16"/>
      <c r="G47" s="22">
        <f>G40+G46</f>
        <v>1904</v>
      </c>
    </row>
    <row r="48" spans="1:7" s="61" customFormat="1" ht="17.25" customHeight="1" thickBot="1">
      <c r="A48" s="60" t="s">
        <v>179</v>
      </c>
      <c r="E48" s="62">
        <f>E47+E35</f>
        <v>74290</v>
      </c>
      <c r="F48" s="63"/>
      <c r="G48" s="64">
        <f>G47+G35</f>
        <v>72231</v>
      </c>
    </row>
    <row r="49" spans="5:7" ht="12.75">
      <c r="E49" s="16"/>
      <c r="F49" s="16"/>
      <c r="G49" s="17"/>
    </row>
    <row r="50" spans="1:7" ht="13.5" thickBot="1">
      <c r="A50" s="3" t="s">
        <v>180</v>
      </c>
      <c r="E50" s="53">
        <f>E35/298170*100</f>
        <v>24.403192809471108</v>
      </c>
      <c r="F50" s="8"/>
      <c r="G50" s="66">
        <f>G35/298108*100</f>
        <v>23.591114629597325</v>
      </c>
    </row>
    <row r="51" spans="5:7" ht="12.75">
      <c r="E51" s="8"/>
      <c r="F51" s="8"/>
      <c r="G51" s="8"/>
    </row>
    <row r="52" spans="1:7" ht="12.75">
      <c r="A52" s="1" t="s">
        <v>25</v>
      </c>
      <c r="E52" s="8"/>
      <c r="F52" s="8"/>
      <c r="G52" s="8"/>
    </row>
    <row r="53" spans="1:7" ht="12.75">
      <c r="A53" s="111" t="s">
        <v>294</v>
      </c>
      <c r="B53" s="111"/>
      <c r="C53" s="111"/>
      <c r="D53" s="111"/>
      <c r="E53" s="111"/>
      <c r="F53" s="111"/>
      <c r="G53" s="111"/>
    </row>
    <row r="54" spans="1:7" ht="12.75">
      <c r="A54" s="111"/>
      <c r="B54" s="111"/>
      <c r="C54" s="111"/>
      <c r="D54" s="111"/>
      <c r="E54" s="111"/>
      <c r="F54" s="111"/>
      <c r="G54" s="111"/>
    </row>
    <row r="55" spans="1:7" ht="12.75">
      <c r="A55" s="15"/>
      <c r="B55" s="15"/>
      <c r="C55" s="15"/>
      <c r="D55" s="15"/>
      <c r="E55" s="15"/>
      <c r="F55" s="15"/>
      <c r="G55" s="15"/>
    </row>
    <row r="56" spans="1:8" ht="27" customHeight="1">
      <c r="A56" s="111" t="s">
        <v>241</v>
      </c>
      <c r="B56" s="111"/>
      <c r="C56" s="111"/>
      <c r="D56" s="111"/>
      <c r="E56" s="111"/>
      <c r="F56" s="111"/>
      <c r="G56" s="111"/>
      <c r="H56" s="15"/>
    </row>
    <row r="57" spans="1:7" ht="12.75" customHeight="1">
      <c r="A57" s="15"/>
      <c r="B57" s="15"/>
      <c r="C57" s="15"/>
      <c r="D57" s="15"/>
      <c r="E57" s="15"/>
      <c r="F57" s="15"/>
      <c r="G57" s="15"/>
    </row>
    <row r="58" spans="1:8" ht="25.5" customHeight="1">
      <c r="A58" s="112" t="s">
        <v>242</v>
      </c>
      <c r="B58" s="112"/>
      <c r="C58" s="112"/>
      <c r="D58" s="112"/>
      <c r="E58" s="112"/>
      <c r="F58" s="112"/>
      <c r="G58" s="112"/>
      <c r="H58" s="47"/>
    </row>
    <row r="59" spans="1:8" ht="12.75">
      <c r="A59" s="15"/>
      <c r="B59" s="15"/>
      <c r="C59" s="15"/>
      <c r="D59" s="15"/>
      <c r="E59" s="15"/>
      <c r="F59" s="15"/>
      <c r="G59" s="15"/>
      <c r="H59" s="15"/>
    </row>
    <row r="60" spans="1:8" ht="12.75">
      <c r="A60" s="15"/>
      <c r="B60" s="15"/>
      <c r="C60" s="15"/>
      <c r="D60" s="15"/>
      <c r="E60" s="15"/>
      <c r="F60" s="15"/>
      <c r="G60" s="15"/>
      <c r="H60" s="15"/>
    </row>
    <row r="62" ht="12.75">
      <c r="E62" s="3" t="s">
        <v>163</v>
      </c>
    </row>
  </sheetData>
  <sheetProtection password="C429" sheet="1" objects="1" scenarios="1"/>
  <mergeCells count="3">
    <mergeCell ref="A53:G54"/>
    <mergeCell ref="A56:G56"/>
    <mergeCell ref="A58:G58"/>
  </mergeCells>
  <printOptions/>
  <pageMargins left="0.75" right="0.75" top="1" bottom="0.74" header="0.5" footer="0.5"/>
  <pageSetup firstPageNumber="2" useFirstPageNumber="1" fitToHeight="1" fitToWidth="1" horizontalDpi="600" verticalDpi="600" orientation="portrait" paperSize="9" scale="88"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5:K62"/>
  <sheetViews>
    <sheetView view="pageBreakPreview" zoomScale="60" zoomScalePageLayoutView="0" workbookViewId="0" topLeftCell="A1">
      <selection activeCell="I64" sqref="I64"/>
    </sheetView>
  </sheetViews>
  <sheetFormatPr defaultColWidth="9.140625" defaultRowHeight="12.75"/>
  <cols>
    <col min="1" max="1" width="3.8515625" style="3" customWidth="1"/>
    <col min="2" max="2" width="24.00390625" style="3" customWidth="1"/>
    <col min="3" max="3" width="9.8515625" style="3" customWidth="1"/>
    <col min="4" max="4" width="2.7109375" style="3" customWidth="1"/>
    <col min="5" max="5" width="9.8515625" style="3" customWidth="1"/>
    <col min="6" max="6" width="2.7109375" style="3" customWidth="1"/>
    <col min="7" max="7" width="9.8515625" style="3" customWidth="1"/>
    <col min="8" max="8" width="2.7109375" style="3" customWidth="1"/>
    <col min="9" max="9" width="9.8515625" style="3" customWidth="1"/>
    <col min="10" max="10" width="2.7109375" style="3" customWidth="1"/>
    <col min="11" max="11" width="9.8515625" style="3" customWidth="1"/>
    <col min="12" max="16384" width="9.140625" style="3" customWidth="1"/>
  </cols>
  <sheetData>
    <row r="5" spans="1:5" ht="15.75">
      <c r="A5" s="1"/>
      <c r="B5" s="2" t="s">
        <v>118</v>
      </c>
      <c r="E5" s="1"/>
    </row>
    <row r="7" spans="1:5" ht="12.75">
      <c r="A7" s="1" t="s">
        <v>41</v>
      </c>
      <c r="E7" s="1"/>
    </row>
    <row r="8" spans="1:5" ht="12.75">
      <c r="A8" s="1" t="s">
        <v>234</v>
      </c>
      <c r="E8" s="1"/>
    </row>
    <row r="9" spans="1:5" ht="12.75">
      <c r="A9" s="3" t="s">
        <v>0</v>
      </c>
      <c r="E9" s="1"/>
    </row>
    <row r="10" ht="12.75">
      <c r="E10" s="1"/>
    </row>
    <row r="11" spans="3:9" ht="12.75">
      <c r="C11" s="110" t="s">
        <v>181</v>
      </c>
      <c r="D11" s="110"/>
      <c r="E11" s="110"/>
      <c r="F11" s="110"/>
      <c r="G11" s="110"/>
      <c r="H11" s="110"/>
      <c r="I11" s="110"/>
    </row>
    <row r="12" spans="5:9" ht="12.75">
      <c r="E12" s="113" t="s">
        <v>35</v>
      </c>
      <c r="F12" s="113"/>
      <c r="G12" s="113"/>
      <c r="I12" s="27" t="s">
        <v>34</v>
      </c>
    </row>
    <row r="13" spans="1:11" ht="12.75">
      <c r="A13" s="1"/>
      <c r="C13" s="6" t="s">
        <v>36</v>
      </c>
      <c r="E13" s="6" t="s">
        <v>36</v>
      </c>
      <c r="G13" s="26" t="s">
        <v>127</v>
      </c>
      <c r="I13" s="6" t="s">
        <v>33</v>
      </c>
      <c r="K13" s="6" t="s">
        <v>32</v>
      </c>
    </row>
    <row r="14" spans="3:11" ht="12.75">
      <c r="C14" s="6" t="s">
        <v>37</v>
      </c>
      <c r="E14" s="6" t="s">
        <v>126</v>
      </c>
      <c r="F14" s="5"/>
      <c r="G14" s="6" t="s">
        <v>128</v>
      </c>
      <c r="H14" s="5"/>
      <c r="I14" s="6" t="s">
        <v>215</v>
      </c>
      <c r="J14" s="7"/>
      <c r="K14" s="6" t="s">
        <v>182</v>
      </c>
    </row>
    <row r="15" spans="3:11" ht="12.75">
      <c r="C15" s="7" t="s">
        <v>13</v>
      </c>
      <c r="E15" s="7" t="s">
        <v>13</v>
      </c>
      <c r="G15" s="7" t="s">
        <v>13</v>
      </c>
      <c r="I15" s="7" t="s">
        <v>13</v>
      </c>
      <c r="J15" s="7"/>
      <c r="K15" s="7" t="s">
        <v>13</v>
      </c>
    </row>
    <row r="17" spans="1:11" ht="12.75">
      <c r="A17" s="1" t="s">
        <v>246</v>
      </c>
      <c r="C17" s="28">
        <v>29811</v>
      </c>
      <c r="D17" s="51"/>
      <c r="E17" s="84">
        <v>5123</v>
      </c>
      <c r="F17" s="51"/>
      <c r="G17" s="51">
        <v>-11</v>
      </c>
      <c r="H17" s="51"/>
      <c r="I17" s="84">
        <v>35404</v>
      </c>
      <c r="J17" s="51"/>
      <c r="K17" s="51">
        <f>SUM(C17:I17)</f>
        <v>70327</v>
      </c>
    </row>
    <row r="18" spans="1:11" ht="12.75">
      <c r="A18" s="1"/>
      <c r="I18" s="16"/>
      <c r="J18" s="16"/>
      <c r="K18" s="17"/>
    </row>
    <row r="19" spans="1:11" ht="12.75">
      <c r="A19" s="3" t="s">
        <v>206</v>
      </c>
      <c r="C19" s="28"/>
      <c r="G19" s="11"/>
      <c r="I19" s="16"/>
      <c r="J19" s="16"/>
      <c r="K19" s="51"/>
    </row>
    <row r="20" spans="1:11" ht="15">
      <c r="A20" s="1"/>
      <c r="B20" s="3" t="s">
        <v>255</v>
      </c>
      <c r="C20" s="28">
        <v>6</v>
      </c>
      <c r="E20" s="51">
        <v>7</v>
      </c>
      <c r="G20" s="11">
        <v>0</v>
      </c>
      <c r="I20" s="16">
        <v>0</v>
      </c>
      <c r="J20" s="16"/>
      <c r="K20" s="51">
        <f>SUM(C20:I20)</f>
        <v>13</v>
      </c>
    </row>
    <row r="21" spans="1:11" ht="12.75">
      <c r="A21" s="1"/>
      <c r="I21" s="16"/>
      <c r="J21" s="16"/>
      <c r="K21" s="17"/>
    </row>
    <row r="22" spans="1:11" ht="12.75">
      <c r="A22" s="3" t="s">
        <v>191</v>
      </c>
      <c r="C22" s="8"/>
      <c r="E22" s="25"/>
      <c r="G22" s="11"/>
      <c r="I22" s="16"/>
      <c r="J22" s="16"/>
      <c r="K22" s="17"/>
    </row>
    <row r="23" spans="2:11" ht="12.75">
      <c r="B23" s="3" t="s">
        <v>192</v>
      </c>
      <c r="C23" s="8">
        <v>0</v>
      </c>
      <c r="E23" s="25">
        <v>0</v>
      </c>
      <c r="G23" s="8">
        <v>19</v>
      </c>
      <c r="I23" s="16">
        <v>0</v>
      </c>
      <c r="J23" s="16"/>
      <c r="K23" s="17">
        <f>SUM(C23:I23)</f>
        <v>19</v>
      </c>
    </row>
    <row r="24" spans="9:11" ht="12.75">
      <c r="I24" s="16"/>
      <c r="J24" s="16"/>
      <c r="K24" s="17"/>
    </row>
    <row r="25" spans="1:11" ht="12.75">
      <c r="A25" s="3" t="s">
        <v>38</v>
      </c>
      <c r="C25" s="8">
        <v>0</v>
      </c>
      <c r="D25" s="8"/>
      <c r="E25" s="8">
        <v>0</v>
      </c>
      <c r="F25" s="8"/>
      <c r="G25" s="8">
        <v>0</v>
      </c>
      <c r="H25" s="8"/>
      <c r="I25" s="16">
        <f>'IS'!G37</f>
        <v>2404</v>
      </c>
      <c r="J25" s="16"/>
      <c r="K25" s="17">
        <f>SUM(C25:I25)</f>
        <v>2404</v>
      </c>
    </row>
    <row r="26" spans="3:11" ht="12.75">
      <c r="C26" s="8"/>
      <c r="D26" s="8"/>
      <c r="E26" s="8"/>
      <c r="F26" s="8"/>
      <c r="G26" s="8"/>
      <c r="H26" s="8"/>
      <c r="I26" s="16"/>
      <c r="J26" s="16"/>
      <c r="K26" s="16"/>
    </row>
    <row r="27" spans="1:11" ht="13.5" thickBot="1">
      <c r="A27" s="1" t="s">
        <v>247</v>
      </c>
      <c r="C27" s="14">
        <f>SUM(C17:C26)</f>
        <v>29817</v>
      </c>
      <c r="D27" s="14"/>
      <c r="E27" s="14">
        <f>SUM(E17:E26)</f>
        <v>5130</v>
      </c>
      <c r="F27" s="14"/>
      <c r="G27" s="14">
        <f>SUM(G17:G26)</f>
        <v>8</v>
      </c>
      <c r="H27" s="14"/>
      <c r="I27" s="14">
        <f>SUM(I17:I26)</f>
        <v>37808</v>
      </c>
      <c r="J27" s="14"/>
      <c r="K27" s="14">
        <f>SUM(K17:K26)</f>
        <v>72763</v>
      </c>
    </row>
    <row r="28" spans="9:11" ht="12.75">
      <c r="I28" s="8"/>
      <c r="J28" s="8"/>
      <c r="K28" s="8"/>
    </row>
    <row r="29" spans="9:11" ht="12.75">
      <c r="I29" s="8"/>
      <c r="J29" s="8"/>
      <c r="K29" s="8"/>
    </row>
    <row r="30" spans="1:11" ht="12.75">
      <c r="A30" s="1" t="s">
        <v>207</v>
      </c>
      <c r="C30" s="28">
        <v>14878</v>
      </c>
      <c r="D30" s="51"/>
      <c r="E30" s="84">
        <v>20074</v>
      </c>
      <c r="F30" s="51"/>
      <c r="G30" s="51">
        <v>-13</v>
      </c>
      <c r="H30" s="51"/>
      <c r="I30" s="84">
        <v>14684</v>
      </c>
      <c r="J30" s="51"/>
      <c r="K30" s="51">
        <f>SUM(C30:I30)</f>
        <v>49623</v>
      </c>
    </row>
    <row r="31" spans="1:11" ht="12.75">
      <c r="A31" s="1"/>
      <c r="I31" s="16"/>
      <c r="J31" s="16"/>
      <c r="K31" s="17"/>
    </row>
    <row r="32" spans="1:11" ht="12.75">
      <c r="A32" s="3" t="s">
        <v>206</v>
      </c>
      <c r="C32" s="28"/>
      <c r="G32" s="11"/>
      <c r="I32" s="16"/>
      <c r="J32" s="16"/>
      <c r="K32" s="25"/>
    </row>
    <row r="33" spans="1:11" ht="12.75">
      <c r="A33" s="1"/>
      <c r="B33" s="3" t="s">
        <v>208</v>
      </c>
      <c r="C33" s="28"/>
      <c r="G33" s="11"/>
      <c r="I33" s="16"/>
      <c r="J33" s="16"/>
      <c r="K33" s="25"/>
    </row>
    <row r="34" spans="1:11" ht="15">
      <c r="A34" s="1"/>
      <c r="B34" s="18" t="s">
        <v>256</v>
      </c>
      <c r="C34" s="28">
        <v>10</v>
      </c>
      <c r="E34" s="3">
        <v>29</v>
      </c>
      <c r="G34" s="11">
        <v>0</v>
      </c>
      <c r="I34" s="16">
        <v>0</v>
      </c>
      <c r="J34" s="16"/>
      <c r="K34" s="25">
        <f>SUM(C34:I34)</f>
        <v>39</v>
      </c>
    </row>
    <row r="35" spans="1:11" ht="15">
      <c r="A35" s="1"/>
      <c r="B35" s="18" t="s">
        <v>257</v>
      </c>
      <c r="C35" s="28">
        <v>11</v>
      </c>
      <c r="E35" s="3">
        <v>12</v>
      </c>
      <c r="G35" s="11">
        <v>0</v>
      </c>
      <c r="I35" s="16">
        <v>0</v>
      </c>
      <c r="J35" s="16"/>
      <c r="K35" s="25">
        <f>SUM(C35:I35)</f>
        <v>23</v>
      </c>
    </row>
    <row r="36" spans="1:11" ht="12.75">
      <c r="A36" s="1"/>
      <c r="I36" s="16"/>
      <c r="J36" s="16"/>
      <c r="K36" s="17"/>
    </row>
    <row r="37" spans="1:11" ht="15">
      <c r="A37" s="3" t="s">
        <v>258</v>
      </c>
      <c r="C37" s="8">
        <v>14888</v>
      </c>
      <c r="E37" s="25">
        <f>-C37</f>
        <v>-14888</v>
      </c>
      <c r="G37" s="11">
        <v>0</v>
      </c>
      <c r="I37" s="16">
        <v>0</v>
      </c>
      <c r="J37" s="16"/>
      <c r="K37" s="17">
        <f>SUM(C37:I37)</f>
        <v>0</v>
      </c>
    </row>
    <row r="38" spans="1:11" ht="12.75">
      <c r="A38" s="1"/>
      <c r="I38" s="16"/>
      <c r="J38" s="16"/>
      <c r="K38" s="17"/>
    </row>
    <row r="39" spans="1:11" ht="12.75">
      <c r="A39" s="3" t="s">
        <v>157</v>
      </c>
      <c r="C39" s="8">
        <v>0</v>
      </c>
      <c r="E39" s="25">
        <v>-131</v>
      </c>
      <c r="G39" s="11">
        <v>0</v>
      </c>
      <c r="I39" s="16">
        <v>0</v>
      </c>
      <c r="J39" s="16"/>
      <c r="K39" s="17">
        <f>SUM(C39:I39)</f>
        <v>-131</v>
      </c>
    </row>
    <row r="40" spans="3:11" ht="12.75">
      <c r="C40" s="8"/>
      <c r="E40" s="25"/>
      <c r="G40" s="11"/>
      <c r="I40" s="16"/>
      <c r="J40" s="16"/>
      <c r="K40" s="17"/>
    </row>
    <row r="41" spans="1:11" ht="12.75">
      <c r="A41" s="3" t="s">
        <v>191</v>
      </c>
      <c r="C41" s="8"/>
      <c r="E41" s="25"/>
      <c r="G41" s="11"/>
      <c r="I41" s="16"/>
      <c r="J41" s="16"/>
      <c r="K41" s="17"/>
    </row>
    <row r="42" spans="2:11" ht="12.75">
      <c r="B42" s="3" t="s">
        <v>192</v>
      </c>
      <c r="C42" s="8">
        <v>0</v>
      </c>
      <c r="E42" s="25">
        <v>0</v>
      </c>
      <c r="G42" s="8">
        <v>-7</v>
      </c>
      <c r="I42" s="16">
        <v>0</v>
      </c>
      <c r="J42" s="16"/>
      <c r="K42" s="17">
        <f>SUM(C42:I42)</f>
        <v>-7</v>
      </c>
    </row>
    <row r="43" spans="9:11" ht="12.75">
      <c r="I43" s="16"/>
      <c r="J43" s="16"/>
      <c r="K43" s="17"/>
    </row>
    <row r="44" spans="1:11" ht="12.75">
      <c r="A44" s="3" t="s">
        <v>38</v>
      </c>
      <c r="C44" s="8">
        <v>0</v>
      </c>
      <c r="D44" s="8"/>
      <c r="E44" s="8">
        <v>0</v>
      </c>
      <c r="F44" s="8"/>
      <c r="G44" s="8">
        <v>0</v>
      </c>
      <c r="H44" s="8"/>
      <c r="I44" s="16">
        <f>'IS'!H37</f>
        <v>7240</v>
      </c>
      <c r="J44" s="16"/>
      <c r="K44" s="17">
        <f>SUM(C44:I44)</f>
        <v>7240</v>
      </c>
    </row>
    <row r="45" spans="3:11" ht="12.75">
      <c r="C45" s="8"/>
      <c r="D45" s="8"/>
      <c r="E45" s="8"/>
      <c r="F45" s="8"/>
      <c r="G45" s="8"/>
      <c r="H45" s="8"/>
      <c r="I45" s="16"/>
      <c r="J45" s="16"/>
      <c r="K45" s="16"/>
    </row>
    <row r="46" spans="1:11" ht="13.5" thickBot="1">
      <c r="A46" s="1" t="s">
        <v>245</v>
      </c>
      <c r="C46" s="14">
        <f>SUM(C30:C44)</f>
        <v>29787</v>
      </c>
      <c r="D46" s="14"/>
      <c r="E46" s="14">
        <f>SUM(E30:E44)</f>
        <v>5096</v>
      </c>
      <c r="F46" s="14"/>
      <c r="G46" s="14">
        <f>SUM(G30:G44)</f>
        <v>-20</v>
      </c>
      <c r="H46" s="14"/>
      <c r="I46" s="14">
        <f>SUM(I30:I44)</f>
        <v>21924</v>
      </c>
      <c r="J46" s="14"/>
      <c r="K46" s="14">
        <f>SUM(K30:K44)</f>
        <v>56787</v>
      </c>
    </row>
    <row r="47" spans="1:11" ht="12.75">
      <c r="A47" s="1"/>
      <c r="I47" s="16"/>
      <c r="J47" s="16"/>
      <c r="K47" s="17"/>
    </row>
    <row r="48" spans="1:11" ht="12.75">
      <c r="A48" s="1"/>
      <c r="I48" s="16"/>
      <c r="J48" s="16"/>
      <c r="K48" s="17"/>
    </row>
    <row r="49" spans="9:11" ht="12.75">
      <c r="I49" s="8"/>
      <c r="J49" s="8"/>
      <c r="K49" s="8"/>
    </row>
    <row r="50" spans="1:11" ht="12.75">
      <c r="A50" s="76" t="s">
        <v>198</v>
      </c>
      <c r="I50" s="8"/>
      <c r="J50" s="8"/>
      <c r="K50" s="8"/>
    </row>
    <row r="51" spans="1:11" ht="24.75" customHeight="1">
      <c r="A51" s="3" t="s">
        <v>199</v>
      </c>
      <c r="B51" s="112" t="s">
        <v>254</v>
      </c>
      <c r="C51" s="112"/>
      <c r="D51" s="112"/>
      <c r="E51" s="112"/>
      <c r="F51" s="112"/>
      <c r="G51" s="112"/>
      <c r="H51" s="112"/>
      <c r="I51" s="112"/>
      <c r="J51" s="112"/>
      <c r="K51" s="112"/>
    </row>
    <row r="52" spans="1:11" ht="27.75" customHeight="1">
      <c r="A52" s="3" t="s">
        <v>200</v>
      </c>
      <c r="B52" s="112" t="s">
        <v>218</v>
      </c>
      <c r="C52" s="112"/>
      <c r="D52" s="112"/>
      <c r="E52" s="112"/>
      <c r="F52" s="112"/>
      <c r="G52" s="112"/>
      <c r="H52" s="112"/>
      <c r="I52" s="112"/>
      <c r="J52" s="112"/>
      <c r="K52" s="112"/>
    </row>
    <row r="53" spans="1:11" ht="27.75" customHeight="1">
      <c r="A53" s="3" t="s">
        <v>214</v>
      </c>
      <c r="B53" s="112" t="s">
        <v>259</v>
      </c>
      <c r="C53" s="112"/>
      <c r="D53" s="112"/>
      <c r="E53" s="112"/>
      <c r="F53" s="112"/>
      <c r="G53" s="112"/>
      <c r="H53" s="112"/>
      <c r="I53" s="112"/>
      <c r="J53" s="112"/>
      <c r="K53" s="112"/>
    </row>
    <row r="54" spans="1:11" ht="25.5" customHeight="1">
      <c r="A54" s="3" t="s">
        <v>225</v>
      </c>
      <c r="B54" s="112" t="s">
        <v>216</v>
      </c>
      <c r="C54" s="112"/>
      <c r="D54" s="112"/>
      <c r="E54" s="112"/>
      <c r="F54" s="112"/>
      <c r="G54" s="112"/>
      <c r="H54" s="112"/>
      <c r="I54" s="112"/>
      <c r="J54" s="112"/>
      <c r="K54" s="112"/>
    </row>
    <row r="56" spans="1:11" ht="12.75">
      <c r="A56" s="76"/>
      <c r="I56" s="8"/>
      <c r="J56" s="8"/>
      <c r="K56" s="8"/>
    </row>
    <row r="57" spans="1:11" ht="25.5" customHeight="1">
      <c r="A57" s="112" t="s">
        <v>243</v>
      </c>
      <c r="B57" s="112"/>
      <c r="C57" s="112"/>
      <c r="D57" s="112"/>
      <c r="E57" s="112"/>
      <c r="F57" s="112"/>
      <c r="G57" s="112"/>
      <c r="H57" s="112"/>
      <c r="I57" s="112"/>
      <c r="J57" s="112"/>
      <c r="K57" s="112"/>
    </row>
    <row r="58" spans="1:11" ht="12.75" customHeight="1">
      <c r="A58" s="76"/>
      <c r="I58" s="8"/>
      <c r="J58" s="8"/>
      <c r="K58" s="8"/>
    </row>
    <row r="59" spans="1:11" ht="15">
      <c r="A59" s="77"/>
      <c r="B59" s="15"/>
      <c r="C59" s="15"/>
      <c r="D59" s="15"/>
      <c r="E59" s="15"/>
      <c r="F59" s="15"/>
      <c r="G59" s="15"/>
      <c r="H59" s="15"/>
      <c r="I59" s="15"/>
      <c r="J59" s="15"/>
      <c r="K59" s="15"/>
    </row>
    <row r="60" spans="1:8" ht="12.75">
      <c r="A60" s="15"/>
      <c r="B60" s="15"/>
      <c r="C60" s="15"/>
      <c r="D60" s="15"/>
      <c r="E60" s="15"/>
      <c r="F60" s="15"/>
      <c r="G60" s="15"/>
      <c r="H60" s="15"/>
    </row>
    <row r="62" ht="12.75">
      <c r="A62" s="3" t="s">
        <v>193</v>
      </c>
    </row>
  </sheetData>
  <sheetProtection password="C429" sheet="1" objects="1" scenarios="1"/>
  <mergeCells count="7">
    <mergeCell ref="E12:G12"/>
    <mergeCell ref="C11:I11"/>
    <mergeCell ref="A57:K57"/>
    <mergeCell ref="B52:K52"/>
    <mergeCell ref="B53:K53"/>
    <mergeCell ref="B54:K54"/>
    <mergeCell ref="B51:K51"/>
  </mergeCells>
  <printOptions/>
  <pageMargins left="0.75" right="0.26" top="0.71" bottom="0.3" header="0.5" footer="0.17"/>
  <pageSetup firstPageNumber="3" useFirstPageNumber="1" fitToHeight="1" fitToWidth="1" horizontalDpi="600" verticalDpi="600" orientation="portrait" paperSize="9" scale="90"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5:K69"/>
  <sheetViews>
    <sheetView view="pageBreakPreview" zoomScale="60" zoomScalePageLayoutView="0" workbookViewId="0" topLeftCell="A1">
      <selection activeCell="E20" sqref="E20"/>
    </sheetView>
  </sheetViews>
  <sheetFormatPr defaultColWidth="9.140625" defaultRowHeight="12.75"/>
  <cols>
    <col min="1" max="1" width="3.8515625" style="3" customWidth="1"/>
    <col min="2" max="2" width="44.421875" style="3" customWidth="1"/>
    <col min="3" max="3" width="6.140625" style="3" customWidth="1"/>
    <col min="4" max="4" width="4.140625" style="3" customWidth="1"/>
    <col min="5" max="5" width="12.7109375" style="3" customWidth="1"/>
    <col min="6" max="6" width="3.28125" style="3" customWidth="1"/>
    <col min="7" max="7" width="12.7109375" style="3" customWidth="1"/>
    <col min="8" max="16384" width="9.140625" style="3" customWidth="1"/>
  </cols>
  <sheetData>
    <row r="5" spans="1:3" ht="15.75">
      <c r="A5" s="1"/>
      <c r="B5" s="2" t="s">
        <v>118</v>
      </c>
      <c r="C5" s="1"/>
    </row>
    <row r="7" spans="1:3" ht="12.75">
      <c r="A7" s="1" t="s">
        <v>42</v>
      </c>
      <c r="C7" s="1"/>
    </row>
    <row r="8" spans="1:3" ht="12.75">
      <c r="A8" s="1" t="s">
        <v>234</v>
      </c>
      <c r="C8" s="1"/>
    </row>
    <row r="9" spans="1:7" ht="12.75">
      <c r="A9" s="3" t="s">
        <v>0</v>
      </c>
      <c r="C9" s="1"/>
      <c r="G9" s="6"/>
    </row>
    <row r="10" spans="3:7" ht="12.75">
      <c r="C10" s="1"/>
      <c r="E10" s="6"/>
      <c r="G10" s="6"/>
    </row>
    <row r="11" spans="3:7" ht="12.75">
      <c r="C11" s="1"/>
      <c r="E11" s="6" t="s">
        <v>248</v>
      </c>
      <c r="G11" s="6" t="s">
        <v>248</v>
      </c>
    </row>
    <row r="12" spans="1:7" ht="12.75">
      <c r="A12" s="1"/>
      <c r="C12" s="1"/>
      <c r="E12" s="6" t="s">
        <v>197</v>
      </c>
      <c r="G12" s="6" t="s">
        <v>197</v>
      </c>
    </row>
    <row r="13" spans="4:7" ht="12.75">
      <c r="D13" s="5"/>
      <c r="E13" s="7" t="s">
        <v>236</v>
      </c>
      <c r="F13" s="7"/>
      <c r="G13" s="7" t="s">
        <v>237</v>
      </c>
    </row>
    <row r="14" spans="3:7" ht="12.75">
      <c r="C14" s="1"/>
      <c r="E14" s="7" t="s">
        <v>13</v>
      </c>
      <c r="F14" s="7"/>
      <c r="G14" s="7" t="s">
        <v>13</v>
      </c>
    </row>
    <row r="15" spans="1:7" ht="12.75">
      <c r="A15" s="29" t="s">
        <v>47</v>
      </c>
      <c r="B15" s="30"/>
      <c r="C15" s="30"/>
      <c r="D15" s="30"/>
      <c r="E15" s="16"/>
      <c r="F15" s="16"/>
      <c r="G15" s="17"/>
    </row>
    <row r="16" spans="1:7" ht="12.75">
      <c r="A16" s="30" t="s">
        <v>21</v>
      </c>
      <c r="B16" s="30"/>
      <c r="C16" s="30"/>
      <c r="D16" s="30"/>
      <c r="E16" s="16">
        <f>'IS'!G33</f>
        <v>2404</v>
      </c>
      <c r="F16" s="16"/>
      <c r="G16" s="17">
        <v>7240</v>
      </c>
    </row>
    <row r="17" spans="1:7" ht="12.75">
      <c r="A17" s="30" t="s">
        <v>43</v>
      </c>
      <c r="B17" s="30"/>
      <c r="C17" s="30"/>
      <c r="D17" s="30"/>
      <c r="E17" s="23"/>
      <c r="F17" s="23"/>
      <c r="G17" s="31"/>
    </row>
    <row r="18" spans="1:7" ht="12.75">
      <c r="A18" s="30"/>
      <c r="B18" s="30" t="s">
        <v>211</v>
      </c>
      <c r="C18" s="30"/>
      <c r="D18" s="30"/>
      <c r="E18" s="23">
        <v>175</v>
      </c>
      <c r="F18" s="23"/>
      <c r="G18" s="23">
        <v>134</v>
      </c>
    </row>
    <row r="19" spans="1:7" ht="12.75">
      <c r="A19" s="30"/>
      <c r="B19" s="30" t="s">
        <v>129</v>
      </c>
      <c r="C19" s="30"/>
      <c r="D19" s="30"/>
      <c r="E19" s="23">
        <v>994</v>
      </c>
      <c r="F19" s="23"/>
      <c r="G19" s="23">
        <v>427</v>
      </c>
    </row>
    <row r="20" spans="1:7" ht="12.75">
      <c r="A20" s="30"/>
      <c r="B20" s="30" t="s">
        <v>212</v>
      </c>
      <c r="C20" s="30"/>
      <c r="D20" s="30"/>
      <c r="E20" s="23">
        <v>0</v>
      </c>
      <c r="F20" s="23"/>
      <c r="G20" s="31">
        <v>71</v>
      </c>
    </row>
    <row r="21" spans="1:7" ht="12.75">
      <c r="A21" s="30"/>
      <c r="B21" s="30" t="s">
        <v>210</v>
      </c>
      <c r="C21" s="30"/>
      <c r="D21" s="30"/>
      <c r="E21" s="23">
        <v>0</v>
      </c>
      <c r="F21" s="23"/>
      <c r="G21" s="31">
        <v>509</v>
      </c>
    </row>
    <row r="22" spans="1:7" ht="12.75">
      <c r="A22" s="30"/>
      <c r="B22" s="30" t="s">
        <v>164</v>
      </c>
      <c r="C22" s="30"/>
      <c r="D22" s="30"/>
      <c r="E22" s="23">
        <v>0</v>
      </c>
      <c r="F22" s="23"/>
      <c r="G22" s="31">
        <v>64</v>
      </c>
    </row>
    <row r="23" spans="1:7" ht="12.75">
      <c r="A23" s="30"/>
      <c r="B23" s="30" t="s">
        <v>286</v>
      </c>
      <c r="C23" s="30"/>
      <c r="D23" s="30"/>
      <c r="E23" s="23">
        <v>-9</v>
      </c>
      <c r="F23" s="23"/>
      <c r="G23" s="31">
        <v>7</v>
      </c>
    </row>
    <row r="24" spans="1:7" ht="12.75">
      <c r="A24" s="30"/>
      <c r="B24" s="30" t="s">
        <v>44</v>
      </c>
      <c r="C24" s="30"/>
      <c r="D24" s="30"/>
      <c r="E24" s="23">
        <v>1</v>
      </c>
      <c r="F24" s="23"/>
      <c r="G24" s="31">
        <v>1</v>
      </c>
    </row>
    <row r="25" spans="1:7" ht="12.75">
      <c r="A25" s="29"/>
      <c r="B25" s="3" t="s">
        <v>48</v>
      </c>
      <c r="C25" s="30"/>
      <c r="D25" s="30"/>
      <c r="E25" s="23">
        <v>-119</v>
      </c>
      <c r="F25" s="23"/>
      <c r="G25" s="23">
        <v>-204</v>
      </c>
    </row>
    <row r="26" spans="1:7" ht="12.75">
      <c r="A26" s="29"/>
      <c r="B26" s="3" t="s">
        <v>201</v>
      </c>
      <c r="C26" s="30"/>
      <c r="D26" s="30"/>
      <c r="E26" s="12">
        <v>-20</v>
      </c>
      <c r="F26" s="23"/>
      <c r="G26" s="32">
        <v>-15</v>
      </c>
    </row>
    <row r="27" spans="1:7" ht="12.75">
      <c r="A27" s="30" t="s">
        <v>45</v>
      </c>
      <c r="B27" s="30"/>
      <c r="C27" s="30"/>
      <c r="D27" s="30"/>
      <c r="E27" s="23">
        <f>SUM(E16:E26)</f>
        <v>3426</v>
      </c>
      <c r="F27" s="23"/>
      <c r="G27" s="23">
        <f>SUM(G16:G26)</f>
        <v>8234</v>
      </c>
    </row>
    <row r="28" spans="1:7" ht="12.75">
      <c r="A28" s="30"/>
      <c r="B28" s="30"/>
      <c r="C28" s="30"/>
      <c r="D28" s="30"/>
      <c r="E28" s="23"/>
      <c r="F28" s="23"/>
      <c r="G28" s="23"/>
    </row>
    <row r="29" spans="1:7" ht="12.75">
      <c r="A29" s="30" t="s">
        <v>130</v>
      </c>
      <c r="B29" s="30"/>
      <c r="C29" s="30"/>
      <c r="D29" s="30"/>
      <c r="E29" s="23"/>
      <c r="F29" s="23"/>
      <c r="G29" s="23"/>
    </row>
    <row r="30" spans="1:7" ht="12.75">
      <c r="A30" s="30"/>
      <c r="B30" s="30" t="s">
        <v>26</v>
      </c>
      <c r="C30" s="30"/>
      <c r="D30" s="30"/>
      <c r="E30" s="23">
        <v>3089</v>
      </c>
      <c r="F30" s="23"/>
      <c r="G30" s="23">
        <v>-3600</v>
      </c>
    </row>
    <row r="31" spans="1:7" ht="12.75">
      <c r="A31" s="30"/>
      <c r="B31" s="30" t="s">
        <v>27</v>
      </c>
      <c r="C31" s="30"/>
      <c r="D31" s="30"/>
      <c r="E31" s="23">
        <v>-193</v>
      </c>
      <c r="F31" s="23"/>
      <c r="G31" s="23">
        <v>1013</v>
      </c>
    </row>
    <row r="32" spans="1:7" ht="12.75">
      <c r="A32" s="30"/>
      <c r="B32" s="30" t="s">
        <v>29</v>
      </c>
      <c r="C32" s="30"/>
      <c r="D32" s="30"/>
      <c r="E32" s="23">
        <v>-479</v>
      </c>
      <c r="F32" s="23"/>
      <c r="G32" s="23">
        <v>-86</v>
      </c>
    </row>
    <row r="33" spans="1:7" ht="12.75">
      <c r="A33" s="30"/>
      <c r="B33" s="30" t="s">
        <v>131</v>
      </c>
      <c r="C33" s="30"/>
      <c r="D33" s="30"/>
      <c r="E33" s="23">
        <v>130</v>
      </c>
      <c r="F33" s="23"/>
      <c r="G33" s="23">
        <v>219</v>
      </c>
    </row>
    <row r="34" spans="1:7" ht="12.75">
      <c r="A34" s="30"/>
      <c r="B34" s="30" t="s">
        <v>123</v>
      </c>
      <c r="C34" s="30"/>
      <c r="D34" s="33"/>
      <c r="E34" s="34">
        <v>-22</v>
      </c>
      <c r="F34" s="35"/>
      <c r="G34" s="34">
        <v>60</v>
      </c>
    </row>
    <row r="35" spans="1:7" ht="12.75">
      <c r="A35" s="30" t="s">
        <v>231</v>
      </c>
      <c r="B35" s="30"/>
      <c r="C35" s="30"/>
      <c r="D35" s="30"/>
      <c r="E35" s="23">
        <f>SUM(E27:E34)</f>
        <v>5951</v>
      </c>
      <c r="F35" s="23"/>
      <c r="G35" s="23">
        <f>SUM(G27:G34)</f>
        <v>5840</v>
      </c>
    </row>
    <row r="36" spans="1:7" ht="12.75">
      <c r="A36" s="30" t="s">
        <v>50</v>
      </c>
      <c r="B36" s="30"/>
      <c r="C36" s="30"/>
      <c r="D36" s="30"/>
      <c r="E36" s="23">
        <f>-E25</f>
        <v>119</v>
      </c>
      <c r="F36" s="23"/>
      <c r="G36" s="31">
        <f>-G25</f>
        <v>204</v>
      </c>
    </row>
    <row r="37" spans="1:7" ht="12.75">
      <c r="A37" s="30" t="s">
        <v>46</v>
      </c>
      <c r="B37" s="30"/>
      <c r="C37" s="30"/>
      <c r="D37" s="30"/>
      <c r="E37" s="23">
        <f>-E24</f>
        <v>-1</v>
      </c>
      <c r="F37" s="23"/>
      <c r="G37" s="31">
        <f>-G24</f>
        <v>-1</v>
      </c>
    </row>
    <row r="38" spans="1:7" ht="12.75">
      <c r="A38" s="30" t="s">
        <v>230</v>
      </c>
      <c r="B38" s="30"/>
      <c r="C38" s="30"/>
      <c r="D38" s="30"/>
      <c r="E38" s="36">
        <f>SUM(E35:E37)</f>
        <v>6069</v>
      </c>
      <c r="F38" s="23"/>
      <c r="G38" s="36">
        <f>SUM(G35:G37)</f>
        <v>6043</v>
      </c>
    </row>
    <row r="39" spans="1:7" ht="12.75">
      <c r="A39" s="29"/>
      <c r="B39" s="30"/>
      <c r="C39" s="30"/>
      <c r="D39" s="30"/>
      <c r="E39" s="23"/>
      <c r="F39" s="23"/>
      <c r="G39" s="23"/>
    </row>
    <row r="40" spans="1:7" ht="12.75">
      <c r="A40" s="29" t="s">
        <v>165</v>
      </c>
      <c r="B40" s="30"/>
      <c r="C40" s="30"/>
      <c r="D40" s="30"/>
      <c r="E40" s="23"/>
      <c r="F40" s="23"/>
      <c r="G40" s="31"/>
    </row>
    <row r="41" spans="1:7" ht="12.75">
      <c r="A41" s="30" t="s">
        <v>213</v>
      </c>
      <c r="B41" s="30"/>
      <c r="C41" s="30"/>
      <c r="D41" s="30"/>
      <c r="E41" s="23">
        <v>-475</v>
      </c>
      <c r="F41" s="23"/>
      <c r="G41" s="31">
        <v>-318</v>
      </c>
    </row>
    <row r="42" spans="1:7" ht="12.75">
      <c r="A42" s="30" t="s">
        <v>49</v>
      </c>
      <c r="B42" s="30"/>
      <c r="C42" s="30"/>
      <c r="D42" s="30"/>
      <c r="E42" s="23">
        <v>-50</v>
      </c>
      <c r="F42" s="23"/>
      <c r="G42" s="23">
        <v>-5559</v>
      </c>
    </row>
    <row r="43" spans="1:7" ht="12.75">
      <c r="A43" s="30" t="s">
        <v>287</v>
      </c>
      <c r="B43" s="30"/>
      <c r="C43" s="30"/>
      <c r="D43" s="30"/>
      <c r="E43" s="23">
        <v>-118</v>
      </c>
      <c r="F43" s="23"/>
      <c r="G43" s="23">
        <v>0</v>
      </c>
    </row>
    <row r="44" spans="1:7" ht="12.75">
      <c r="A44" s="30" t="s">
        <v>202</v>
      </c>
      <c r="B44" s="30"/>
      <c r="C44" s="30"/>
      <c r="D44" s="30"/>
      <c r="E44" s="23">
        <v>15</v>
      </c>
      <c r="F44" s="23"/>
      <c r="G44" s="23">
        <v>15</v>
      </c>
    </row>
    <row r="45" spans="1:7" ht="12.75">
      <c r="A45" s="30" t="s">
        <v>152</v>
      </c>
      <c r="B45" s="30"/>
      <c r="C45" s="30"/>
      <c r="D45" s="30"/>
      <c r="E45" s="36">
        <f>SUM(E41:E44)</f>
        <v>-628</v>
      </c>
      <c r="F45" s="23"/>
      <c r="G45" s="36">
        <f>SUM(G41:G44)</f>
        <v>-5862</v>
      </c>
    </row>
    <row r="46" spans="1:7" ht="12.75">
      <c r="A46" s="30"/>
      <c r="B46" s="30"/>
      <c r="C46" s="30"/>
      <c r="D46" s="30"/>
      <c r="E46" s="23"/>
      <c r="F46" s="23"/>
      <c r="G46" s="31"/>
    </row>
    <row r="47" spans="1:7" ht="12.75">
      <c r="A47" s="29" t="s">
        <v>150</v>
      </c>
      <c r="B47" s="30"/>
      <c r="C47" s="30"/>
      <c r="D47" s="30"/>
      <c r="E47" s="23"/>
      <c r="F47" s="23"/>
      <c r="G47" s="23"/>
    </row>
    <row r="48" spans="1:7" ht="12.75">
      <c r="A48" s="30" t="s">
        <v>203</v>
      </c>
      <c r="B48" s="30"/>
      <c r="C48" s="30"/>
      <c r="D48" s="30"/>
      <c r="E48" s="23">
        <v>13</v>
      </c>
      <c r="F48" s="23"/>
      <c r="G48" s="23">
        <v>62</v>
      </c>
    </row>
    <row r="49" spans="1:7" ht="12.75">
      <c r="A49" s="30" t="s">
        <v>151</v>
      </c>
      <c r="B49" s="30"/>
      <c r="C49" s="30"/>
      <c r="D49" s="30"/>
      <c r="E49" s="23">
        <v>0</v>
      </c>
      <c r="F49" s="23"/>
      <c r="G49" s="23">
        <v>-131</v>
      </c>
    </row>
    <row r="50" spans="1:7" ht="12.75">
      <c r="A50" s="30" t="s">
        <v>132</v>
      </c>
      <c r="B50" s="30"/>
      <c r="C50" s="30"/>
      <c r="D50" s="30"/>
      <c r="E50" s="12">
        <v>-6</v>
      </c>
      <c r="F50" s="23"/>
      <c r="G50" s="12">
        <v>-6</v>
      </c>
    </row>
    <row r="51" spans="1:7" ht="12.75">
      <c r="A51" s="30" t="s">
        <v>288</v>
      </c>
      <c r="B51" s="30"/>
      <c r="C51" s="30"/>
      <c r="D51" s="30"/>
      <c r="E51" s="36">
        <f>SUM(E48:E50)</f>
        <v>7</v>
      </c>
      <c r="F51" s="23"/>
      <c r="G51" s="38">
        <f>SUM(G48:G50)</f>
        <v>-75</v>
      </c>
    </row>
    <row r="52" spans="1:7" ht="12.75">
      <c r="A52" s="30"/>
      <c r="B52" s="30"/>
      <c r="C52" s="30"/>
      <c r="D52" s="30"/>
      <c r="E52" s="23"/>
      <c r="F52" s="23"/>
      <c r="G52" s="23"/>
    </row>
    <row r="53" spans="1:7" ht="12.75">
      <c r="A53" s="29" t="s">
        <v>289</v>
      </c>
      <c r="B53" s="30"/>
      <c r="C53" s="30"/>
      <c r="D53" s="30"/>
      <c r="E53" s="23">
        <f>E38+E45+E51</f>
        <v>5448</v>
      </c>
      <c r="F53" s="23"/>
      <c r="G53" s="23">
        <f>G38+G45+G51</f>
        <v>106</v>
      </c>
    </row>
    <row r="54" spans="1:7" ht="9" customHeight="1">
      <c r="A54" s="30"/>
      <c r="B54" s="30"/>
      <c r="C54" s="30"/>
      <c r="D54" s="30"/>
      <c r="E54" s="23"/>
      <c r="F54" s="23"/>
      <c r="G54" s="31"/>
    </row>
    <row r="55" spans="1:7" ht="12.75">
      <c r="A55" s="29" t="s">
        <v>133</v>
      </c>
      <c r="B55" s="30"/>
      <c r="C55" s="30"/>
      <c r="D55" s="30"/>
      <c r="E55" s="23">
        <v>7</v>
      </c>
      <c r="F55" s="23"/>
      <c r="G55" s="23">
        <v>-7</v>
      </c>
    </row>
    <row r="56" spans="1:7" ht="9" customHeight="1">
      <c r="A56" s="30"/>
      <c r="B56" s="30"/>
      <c r="C56" s="30"/>
      <c r="D56" s="30"/>
      <c r="E56" s="23"/>
      <c r="F56" s="23"/>
      <c r="G56" s="31"/>
    </row>
    <row r="57" spans="1:7" ht="12.75">
      <c r="A57" s="29" t="s">
        <v>194</v>
      </c>
      <c r="B57" s="29"/>
      <c r="C57" s="30"/>
      <c r="D57" s="30"/>
      <c r="E57" s="31">
        <v>9423</v>
      </c>
      <c r="F57" s="23"/>
      <c r="G57" s="31">
        <v>34007</v>
      </c>
    </row>
    <row r="58" spans="1:7" ht="9" customHeight="1">
      <c r="A58" s="30"/>
      <c r="B58" s="30"/>
      <c r="C58" s="30"/>
      <c r="D58" s="30"/>
      <c r="E58" s="12"/>
      <c r="F58" s="23"/>
      <c r="G58" s="32"/>
    </row>
    <row r="59" spans="1:9" ht="13.5" thickBot="1">
      <c r="A59" s="29" t="s">
        <v>196</v>
      </c>
      <c r="B59" s="29"/>
      <c r="C59" s="30"/>
      <c r="D59" s="30"/>
      <c r="E59" s="37">
        <f>SUM(E53:E58)</f>
        <v>14878</v>
      </c>
      <c r="F59" s="23"/>
      <c r="G59" s="37">
        <f>SUM(G53:G57)</f>
        <v>34106</v>
      </c>
      <c r="I59" s="65" t="e">
        <f>'BS'!#REF!+'BS'!E25-Cashflow!E59</f>
        <v>#REF!</v>
      </c>
    </row>
    <row r="60" spans="1:11" ht="12.75" customHeight="1">
      <c r="A60" s="30"/>
      <c r="B60" s="30"/>
      <c r="C60" s="30"/>
      <c r="D60" s="30"/>
      <c r="E60" s="79"/>
      <c r="F60" s="16"/>
      <c r="G60" s="16"/>
      <c r="I60" s="25"/>
      <c r="J60" s="25"/>
      <c r="K60" s="25"/>
    </row>
    <row r="61" spans="1:7" ht="12.75">
      <c r="A61" s="1" t="s">
        <v>25</v>
      </c>
      <c r="E61" s="8"/>
      <c r="F61" s="8"/>
      <c r="G61" s="8"/>
    </row>
    <row r="62" spans="1:7" ht="12.75">
      <c r="A62" s="111" t="s">
        <v>244</v>
      </c>
      <c r="B62" s="111"/>
      <c r="C62" s="111"/>
      <c r="D62" s="111"/>
      <c r="E62" s="111"/>
      <c r="F62" s="111"/>
      <c r="G62" s="111"/>
    </row>
    <row r="63" spans="1:7" ht="26.25" customHeight="1">
      <c r="A63" s="111"/>
      <c r="B63" s="111"/>
      <c r="C63" s="111"/>
      <c r="D63" s="111"/>
      <c r="E63" s="111"/>
      <c r="F63" s="111"/>
      <c r="G63" s="111"/>
    </row>
    <row r="69" ht="12.75">
      <c r="A69" s="3" t="s">
        <v>193</v>
      </c>
    </row>
  </sheetData>
  <sheetProtection password="C429" sheet="1" objects="1" scenarios="1"/>
  <mergeCells count="1">
    <mergeCell ref="A62:G63"/>
  </mergeCells>
  <printOptions/>
  <pageMargins left="0.75" right="0.75" top="0.68" bottom="0.37" header="0.5" footer="0.17"/>
  <pageSetup firstPageNumber="4" useFirstPageNumber="1" fitToHeight="1" fitToWidth="1" horizontalDpi="600" verticalDpi="600" orientation="portrait" paperSize="9" scale="83" r:id="rId2"/>
  <headerFooter alignWithMargins="0">
    <oddFooter>&amp;R&amp;"Times New Roman,Regular"- &amp;P -</oddFooter>
  </headerFooter>
  <drawing r:id="rId1"/>
</worksheet>
</file>

<file path=xl/worksheets/sheet6.xml><?xml version="1.0" encoding="utf-8"?>
<worksheet xmlns="http://schemas.openxmlformats.org/spreadsheetml/2006/main" xmlns:r="http://schemas.openxmlformats.org/officeDocument/2006/relationships">
  <dimension ref="A5:J359"/>
  <sheetViews>
    <sheetView tabSelected="1" view="pageBreakPreview" zoomScale="60" zoomScalePageLayoutView="0" workbookViewId="0" topLeftCell="A25">
      <selection activeCell="E12" sqref="E12"/>
    </sheetView>
  </sheetViews>
  <sheetFormatPr defaultColWidth="9.140625" defaultRowHeight="12.75"/>
  <cols>
    <col min="1" max="1" width="3.8515625" style="3" customWidth="1"/>
    <col min="2" max="2" width="4.421875" style="3" customWidth="1"/>
    <col min="3" max="3" width="4.00390625" style="3" customWidth="1"/>
    <col min="4" max="4" width="22.421875" style="3" customWidth="1"/>
    <col min="5" max="5" width="12.421875" style="3" customWidth="1"/>
    <col min="6" max="6" width="13.7109375" style="3" bestFit="1" customWidth="1"/>
    <col min="7" max="7" width="3.28125" style="3" customWidth="1"/>
    <col min="8" max="8" width="12.421875" style="3" customWidth="1"/>
    <col min="9" max="9" width="17.140625" style="3" customWidth="1"/>
    <col min="10" max="16384" width="9.140625" style="3" customWidth="1"/>
  </cols>
  <sheetData>
    <row r="5" spans="1:5" ht="15.75">
      <c r="A5" s="1"/>
      <c r="B5" s="2" t="s">
        <v>118</v>
      </c>
      <c r="E5" s="1"/>
    </row>
    <row r="7" spans="1:5" ht="12.75">
      <c r="A7" s="1" t="s">
        <v>52</v>
      </c>
      <c r="E7" s="1"/>
    </row>
    <row r="8" spans="1:5" ht="12.75">
      <c r="A8" s="1" t="s">
        <v>234</v>
      </c>
      <c r="E8" s="1"/>
    </row>
    <row r="9" ht="12.75">
      <c r="E9" s="1"/>
    </row>
    <row r="10" ht="12.75">
      <c r="E10" s="1"/>
    </row>
    <row r="11" spans="1:9" ht="12.75">
      <c r="A11" s="29" t="s">
        <v>53</v>
      </c>
      <c r="B11" s="29" t="s">
        <v>54</v>
      </c>
      <c r="C11" s="29"/>
      <c r="D11" s="29"/>
      <c r="E11" s="29"/>
      <c r="F11" s="30"/>
      <c r="G11" s="30"/>
      <c r="H11" s="30"/>
      <c r="I11" s="30"/>
    </row>
    <row r="12" spans="1:9" ht="12.75">
      <c r="A12" s="30"/>
      <c r="B12" s="30"/>
      <c r="C12" s="30"/>
      <c r="D12" s="30"/>
      <c r="E12" s="29"/>
      <c r="F12" s="30"/>
      <c r="G12" s="39"/>
      <c r="H12" s="30"/>
      <c r="I12" s="39"/>
    </row>
    <row r="13" spans="1:9" ht="12.75">
      <c r="A13" s="29" t="s">
        <v>55</v>
      </c>
      <c r="B13" s="29" t="s">
        <v>56</v>
      </c>
      <c r="C13" s="29"/>
      <c r="D13" s="29"/>
      <c r="E13" s="29"/>
      <c r="F13" s="30"/>
      <c r="G13" s="39"/>
      <c r="H13" s="30"/>
      <c r="I13" s="39"/>
    </row>
    <row r="14" spans="1:9" ht="12.75">
      <c r="A14" s="29"/>
      <c r="B14" s="120" t="s">
        <v>183</v>
      </c>
      <c r="C14" s="120"/>
      <c r="D14" s="120"/>
      <c r="E14" s="120"/>
      <c r="F14" s="120"/>
      <c r="G14" s="120"/>
      <c r="H14" s="120"/>
      <c r="I14" s="120"/>
    </row>
    <row r="15" spans="1:9" ht="12.75">
      <c r="A15" s="29"/>
      <c r="B15" s="120"/>
      <c r="C15" s="120"/>
      <c r="D15" s="120"/>
      <c r="E15" s="120"/>
      <c r="F15" s="120"/>
      <c r="G15" s="120"/>
      <c r="H15" s="120"/>
      <c r="I15" s="120"/>
    </row>
    <row r="16" spans="1:9" ht="12" customHeight="1">
      <c r="A16" s="30"/>
      <c r="B16" s="120"/>
      <c r="C16" s="120"/>
      <c r="D16" s="120"/>
      <c r="E16" s="120"/>
      <c r="F16" s="120"/>
      <c r="G16" s="120"/>
      <c r="H16" s="120"/>
      <c r="I16" s="120"/>
    </row>
    <row r="17" spans="1:9" ht="12.75">
      <c r="A17" s="30"/>
      <c r="B17" s="30"/>
      <c r="C17" s="30"/>
      <c r="D17" s="30"/>
      <c r="E17" s="29"/>
      <c r="F17" s="30"/>
      <c r="G17" s="33"/>
      <c r="H17" s="33"/>
      <c r="I17" s="33"/>
    </row>
    <row r="18" spans="1:9" ht="12.75">
      <c r="A18" s="29"/>
      <c r="B18" s="120" t="s">
        <v>57</v>
      </c>
      <c r="C18" s="120"/>
      <c r="D18" s="120"/>
      <c r="E18" s="120"/>
      <c r="F18" s="120"/>
      <c r="G18" s="120"/>
      <c r="H18" s="120"/>
      <c r="I18" s="120"/>
    </row>
    <row r="19" spans="1:9" ht="12.75">
      <c r="A19" s="30"/>
      <c r="B19" s="120"/>
      <c r="C19" s="120"/>
      <c r="D19" s="120"/>
      <c r="E19" s="120"/>
      <c r="F19" s="120"/>
      <c r="G19" s="120"/>
      <c r="H19" s="120"/>
      <c r="I19" s="120"/>
    </row>
    <row r="20" spans="1:9" ht="12.75">
      <c r="A20" s="30"/>
      <c r="B20" s="30"/>
      <c r="C20" s="30"/>
      <c r="D20" s="30"/>
      <c r="E20" s="30"/>
      <c r="F20" s="30"/>
      <c r="G20" s="16"/>
      <c r="H20" s="16"/>
      <c r="I20" s="17"/>
    </row>
    <row r="21" spans="1:9" ht="12.75">
      <c r="A21" s="30"/>
      <c r="B21" s="120" t="s">
        <v>304</v>
      </c>
      <c r="C21" s="120"/>
      <c r="D21" s="120"/>
      <c r="E21" s="120"/>
      <c r="F21" s="120"/>
      <c r="G21" s="120"/>
      <c r="H21" s="120"/>
      <c r="I21" s="120"/>
    </row>
    <row r="22" spans="1:9" ht="38.25" customHeight="1">
      <c r="A22" s="29"/>
      <c r="B22" s="120"/>
      <c r="C22" s="120"/>
      <c r="D22" s="120"/>
      <c r="E22" s="120"/>
      <c r="F22" s="120"/>
      <c r="G22" s="120"/>
      <c r="H22" s="120"/>
      <c r="I22" s="120"/>
    </row>
    <row r="23" spans="1:9" ht="12.75">
      <c r="A23" s="29"/>
      <c r="B23" s="58"/>
      <c r="C23" s="58"/>
      <c r="D23" s="58"/>
      <c r="E23" s="58"/>
      <c r="F23" s="58"/>
      <c r="G23" s="58"/>
      <c r="H23" s="58"/>
      <c r="I23" s="58"/>
    </row>
    <row r="24" spans="1:9" ht="12.75">
      <c r="A24" s="29"/>
      <c r="B24" s="30" t="s">
        <v>260</v>
      </c>
      <c r="C24" s="58"/>
      <c r="D24" s="58" t="s">
        <v>261</v>
      </c>
      <c r="E24" s="58"/>
      <c r="F24" s="58"/>
      <c r="G24" s="58"/>
      <c r="H24" s="58"/>
      <c r="I24" s="58"/>
    </row>
    <row r="25" spans="1:9" ht="12.75">
      <c r="A25" s="29"/>
      <c r="B25" s="30" t="s">
        <v>262</v>
      </c>
      <c r="C25" s="58"/>
      <c r="D25" s="58" t="s">
        <v>263</v>
      </c>
      <c r="E25" s="58"/>
      <c r="F25" s="58"/>
      <c r="G25" s="58"/>
      <c r="H25" s="58"/>
      <c r="I25" s="58"/>
    </row>
    <row r="26" spans="1:9" ht="12.75">
      <c r="A26" s="29"/>
      <c r="B26" s="30" t="s">
        <v>264</v>
      </c>
      <c r="C26" s="58"/>
      <c r="D26" s="58" t="s">
        <v>14</v>
      </c>
      <c r="E26" s="58"/>
      <c r="F26" s="58"/>
      <c r="G26" s="58"/>
      <c r="H26" s="58"/>
      <c r="I26" s="58"/>
    </row>
    <row r="27" spans="1:9" ht="12.75">
      <c r="A27" s="29"/>
      <c r="B27" s="30" t="s">
        <v>290</v>
      </c>
      <c r="C27" s="58"/>
      <c r="D27" s="58" t="s">
        <v>291</v>
      </c>
      <c r="E27" s="58"/>
      <c r="F27" s="58"/>
      <c r="G27" s="58"/>
      <c r="H27" s="58"/>
      <c r="I27" s="58"/>
    </row>
    <row r="28" spans="1:9" ht="12.75">
      <c r="A28" s="29"/>
      <c r="B28" s="30" t="s">
        <v>292</v>
      </c>
      <c r="C28" s="58"/>
      <c r="D28" s="118" t="s">
        <v>293</v>
      </c>
      <c r="E28" s="118"/>
      <c r="F28" s="118"/>
      <c r="G28" s="118"/>
      <c r="H28" s="118"/>
      <c r="I28" s="118"/>
    </row>
    <row r="29" spans="1:9" ht="12.75">
      <c r="A29" s="29"/>
      <c r="B29" s="30" t="s">
        <v>265</v>
      </c>
      <c r="C29" s="58"/>
      <c r="D29" s="119" t="s">
        <v>266</v>
      </c>
      <c r="E29" s="119"/>
      <c r="F29" s="119"/>
      <c r="G29" s="58"/>
      <c r="H29" s="58"/>
      <c r="I29" s="58"/>
    </row>
    <row r="30" spans="1:9" ht="25.5" customHeight="1">
      <c r="A30" s="29"/>
      <c r="B30" s="119" t="s">
        <v>267</v>
      </c>
      <c r="C30" s="119"/>
      <c r="D30" s="119"/>
      <c r="E30" s="126" t="s">
        <v>268</v>
      </c>
      <c r="F30" s="126"/>
      <c r="G30" s="126"/>
      <c r="H30" s="126"/>
      <c r="I30" s="126"/>
    </row>
    <row r="31" spans="1:9" ht="12.75">
      <c r="A31" s="29"/>
      <c r="B31" s="119" t="s">
        <v>269</v>
      </c>
      <c r="C31" s="119"/>
      <c r="D31" s="119"/>
      <c r="E31" s="58"/>
      <c r="F31" s="58"/>
      <c r="G31" s="58"/>
      <c r="H31" s="58"/>
      <c r="I31" s="58"/>
    </row>
    <row r="32" spans="1:9" ht="12.75">
      <c r="A32" s="29"/>
      <c r="B32" s="58"/>
      <c r="C32" s="58"/>
      <c r="D32" s="58"/>
      <c r="E32" s="58"/>
      <c r="F32" s="58"/>
      <c r="G32" s="58"/>
      <c r="H32" s="58"/>
      <c r="I32" s="58"/>
    </row>
    <row r="33" spans="1:9" ht="12.75">
      <c r="A33" s="29"/>
      <c r="B33" s="30" t="s">
        <v>217</v>
      </c>
      <c r="C33" s="58"/>
      <c r="D33" s="58"/>
      <c r="E33" s="58"/>
      <c r="F33" s="58"/>
      <c r="G33" s="58"/>
      <c r="H33" s="58"/>
      <c r="I33" s="58"/>
    </row>
    <row r="34" spans="1:9" ht="12.75">
      <c r="A34" s="29"/>
      <c r="B34" s="58"/>
      <c r="C34" s="58"/>
      <c r="D34" s="58"/>
      <c r="E34" s="58"/>
      <c r="F34" s="58"/>
      <c r="G34" s="58"/>
      <c r="H34" s="58"/>
      <c r="I34" s="58"/>
    </row>
    <row r="35" spans="1:9" ht="52.5" customHeight="1">
      <c r="A35" s="29"/>
      <c r="B35" s="118" t="s">
        <v>305</v>
      </c>
      <c r="C35" s="118"/>
      <c r="D35" s="118"/>
      <c r="E35" s="118"/>
      <c r="F35" s="118"/>
      <c r="G35" s="118"/>
      <c r="H35" s="118"/>
      <c r="I35" s="118"/>
    </row>
    <row r="36" spans="1:9" ht="12.75">
      <c r="A36" s="29"/>
      <c r="B36" s="103"/>
      <c r="C36" s="103"/>
      <c r="D36" s="103"/>
      <c r="E36" s="103"/>
      <c r="F36" s="103"/>
      <c r="G36" s="103"/>
      <c r="H36" s="103"/>
      <c r="I36" s="103"/>
    </row>
    <row r="37" spans="1:9" ht="12.75">
      <c r="A37" s="30"/>
      <c r="B37" s="120" t="s">
        <v>270</v>
      </c>
      <c r="C37" s="120"/>
      <c r="D37" s="120"/>
      <c r="E37" s="120"/>
      <c r="F37" s="120"/>
      <c r="G37" s="120"/>
      <c r="H37" s="120"/>
      <c r="I37" s="120"/>
    </row>
    <row r="38" spans="1:9" ht="12.75">
      <c r="A38" s="30"/>
      <c r="B38" s="120"/>
      <c r="C38" s="120"/>
      <c r="D38" s="120"/>
      <c r="E38" s="120"/>
      <c r="F38" s="120"/>
      <c r="G38" s="120"/>
      <c r="H38" s="120"/>
      <c r="I38" s="120"/>
    </row>
    <row r="39" spans="1:9" ht="12.75">
      <c r="A39" s="30"/>
      <c r="B39" s="30"/>
      <c r="C39" s="30"/>
      <c r="D39" s="30"/>
      <c r="E39" s="30"/>
      <c r="F39" s="30"/>
      <c r="G39" s="16"/>
      <c r="H39" s="16"/>
      <c r="I39" s="17"/>
    </row>
    <row r="40" spans="1:9" ht="12.75">
      <c r="A40" s="29" t="s">
        <v>58</v>
      </c>
      <c r="B40" s="29" t="s">
        <v>59</v>
      </c>
      <c r="C40" s="29"/>
      <c r="D40" s="29"/>
      <c r="E40" s="30"/>
      <c r="F40" s="30"/>
      <c r="G40" s="16"/>
      <c r="H40" s="16"/>
      <c r="I40" s="17"/>
    </row>
    <row r="41" spans="1:9" ht="12.75">
      <c r="A41" s="30"/>
      <c r="B41" s="30" t="s">
        <v>249</v>
      </c>
      <c r="C41" s="30"/>
      <c r="D41" s="30"/>
      <c r="E41" s="30"/>
      <c r="F41" s="30"/>
      <c r="G41" s="16"/>
      <c r="H41" s="16"/>
      <c r="I41" s="16"/>
    </row>
    <row r="42" spans="1:9" ht="12.75">
      <c r="A42" s="29"/>
      <c r="B42" s="30"/>
      <c r="C42" s="30"/>
      <c r="D42" s="30"/>
      <c r="E42" s="30"/>
      <c r="F42" s="30"/>
      <c r="G42" s="16"/>
      <c r="H42" s="16"/>
      <c r="I42" s="16"/>
    </row>
    <row r="43" spans="1:9" ht="12.75">
      <c r="A43" s="29" t="s">
        <v>60</v>
      </c>
      <c r="B43" s="29" t="s">
        <v>61</v>
      </c>
      <c r="C43" s="29"/>
      <c r="D43" s="29"/>
      <c r="E43" s="30"/>
      <c r="F43" s="30"/>
      <c r="G43" s="16"/>
      <c r="H43" s="16"/>
      <c r="I43" s="17"/>
    </row>
    <row r="44" spans="1:9" ht="12.75">
      <c r="A44" s="30"/>
      <c r="B44" s="120" t="s">
        <v>62</v>
      </c>
      <c r="C44" s="120"/>
      <c r="D44" s="120"/>
      <c r="E44" s="120"/>
      <c r="F44" s="120"/>
      <c r="G44" s="120"/>
      <c r="H44" s="120"/>
      <c r="I44" s="120"/>
    </row>
    <row r="45" spans="1:9" ht="12.75">
      <c r="A45" s="30"/>
      <c r="B45" s="30"/>
      <c r="C45" s="30"/>
      <c r="D45" s="30"/>
      <c r="E45" s="30"/>
      <c r="F45" s="30"/>
      <c r="G45" s="16"/>
      <c r="H45" s="16"/>
      <c r="I45" s="17"/>
    </row>
    <row r="46" spans="1:9" ht="12.75">
      <c r="A46" s="29" t="s">
        <v>63</v>
      </c>
      <c r="B46" s="29" t="s">
        <v>64</v>
      </c>
      <c r="C46" s="29"/>
      <c r="D46" s="29"/>
      <c r="E46" s="30"/>
      <c r="F46" s="30"/>
      <c r="G46" s="16"/>
      <c r="H46" s="16"/>
      <c r="I46" s="17"/>
    </row>
    <row r="47" spans="1:9" ht="27" customHeight="1">
      <c r="A47" s="30"/>
      <c r="B47" s="120" t="s">
        <v>153</v>
      </c>
      <c r="C47" s="120"/>
      <c r="D47" s="120"/>
      <c r="E47" s="120"/>
      <c r="F47" s="120"/>
      <c r="G47" s="120"/>
      <c r="H47" s="120"/>
      <c r="I47" s="120"/>
    </row>
    <row r="48" spans="1:9" ht="12.75">
      <c r="A48" s="30"/>
      <c r="B48" s="30"/>
      <c r="C48" s="30"/>
      <c r="D48" s="30"/>
      <c r="E48" s="30"/>
      <c r="F48" s="30"/>
      <c r="G48" s="16"/>
      <c r="H48" s="16"/>
      <c r="I48" s="17"/>
    </row>
    <row r="49" spans="1:9" ht="12.75">
      <c r="A49" s="29"/>
      <c r="B49" s="30"/>
      <c r="C49" s="30"/>
      <c r="D49" s="30"/>
      <c r="E49" s="30"/>
      <c r="F49" s="30"/>
      <c r="G49" s="16"/>
      <c r="H49" s="16"/>
      <c r="I49" s="16"/>
    </row>
    <row r="50" spans="1:9" ht="12.75">
      <c r="A50" s="30"/>
      <c r="B50" s="86"/>
      <c r="C50" s="86"/>
      <c r="D50" s="86"/>
      <c r="E50" s="86"/>
      <c r="F50" s="86"/>
      <c r="G50" s="86"/>
      <c r="H50" s="86"/>
      <c r="I50" s="86"/>
    </row>
    <row r="51" spans="1:9" ht="12.75">
      <c r="A51" s="30"/>
      <c r="B51" s="30"/>
      <c r="C51" s="30"/>
      <c r="D51" s="30"/>
      <c r="E51" s="30"/>
      <c r="F51" s="30"/>
      <c r="G51" s="16"/>
      <c r="H51" s="16"/>
      <c r="I51" s="17"/>
    </row>
    <row r="52" spans="5:9" ht="12.75">
      <c r="E52" s="30"/>
      <c r="F52" s="30"/>
      <c r="G52" s="30"/>
      <c r="H52" s="30"/>
      <c r="I52" s="30"/>
    </row>
    <row r="53" spans="5:9" ht="12.75">
      <c r="E53" s="30"/>
      <c r="F53" s="30"/>
      <c r="G53" s="30"/>
      <c r="H53" s="30"/>
      <c r="I53" s="30"/>
    </row>
    <row r="54" spans="5:9" ht="12.75">
      <c r="E54" s="30"/>
      <c r="F54" s="30"/>
      <c r="G54" s="30"/>
      <c r="H54" s="30"/>
      <c r="I54" s="30"/>
    </row>
    <row r="55" spans="5:9" ht="12.75">
      <c r="E55" s="30"/>
      <c r="F55" s="30"/>
      <c r="G55" s="30"/>
      <c r="H55" s="30"/>
      <c r="I55" s="30"/>
    </row>
    <row r="56" spans="2:9" ht="15.75">
      <c r="B56" s="2" t="s">
        <v>118</v>
      </c>
      <c r="E56" s="30"/>
      <c r="F56" s="30"/>
      <c r="G56" s="30"/>
      <c r="H56" s="30"/>
      <c r="I56" s="30"/>
    </row>
    <row r="57" spans="5:9" ht="12.75">
      <c r="E57" s="30"/>
      <c r="F57" s="30"/>
      <c r="G57" s="30"/>
      <c r="H57" s="30"/>
      <c r="I57" s="30"/>
    </row>
    <row r="58" spans="1:9" ht="12.75">
      <c r="A58" s="1" t="s">
        <v>52</v>
      </c>
      <c r="E58" s="30"/>
      <c r="F58" s="30"/>
      <c r="G58" s="30"/>
      <c r="H58" s="30"/>
      <c r="I58" s="30"/>
    </row>
    <row r="59" spans="1:9" ht="12.75">
      <c r="A59" s="1" t="s">
        <v>234</v>
      </c>
      <c r="E59" s="30"/>
      <c r="F59" s="30"/>
      <c r="G59" s="30"/>
      <c r="H59" s="30"/>
      <c r="I59" s="30"/>
    </row>
    <row r="60" spans="5:9" ht="12.75">
      <c r="E60" s="30"/>
      <c r="F60" s="30"/>
      <c r="G60" s="30"/>
      <c r="H60" s="30"/>
      <c r="I60" s="30"/>
    </row>
    <row r="61" spans="5:9" ht="12.75">
      <c r="E61" s="30"/>
      <c r="F61" s="30"/>
      <c r="G61" s="30"/>
      <c r="H61" s="30"/>
      <c r="I61" s="30"/>
    </row>
    <row r="62" spans="1:9" ht="12.75">
      <c r="A62" s="29" t="s">
        <v>53</v>
      </c>
      <c r="B62" s="29" t="s">
        <v>73</v>
      </c>
      <c r="C62" s="29"/>
      <c r="D62" s="29"/>
      <c r="E62" s="30"/>
      <c r="F62" s="30"/>
      <c r="G62" s="30"/>
      <c r="H62" s="30"/>
      <c r="I62" s="30"/>
    </row>
    <row r="63" spans="1:9" ht="12.75">
      <c r="A63" s="30"/>
      <c r="B63" s="30"/>
      <c r="C63" s="30"/>
      <c r="D63" s="30"/>
      <c r="E63" s="30"/>
      <c r="F63" s="30"/>
      <c r="G63" s="30"/>
      <c r="H63" s="30"/>
      <c r="I63" s="30"/>
    </row>
    <row r="64" spans="1:9" ht="12.75">
      <c r="A64" s="29" t="s">
        <v>65</v>
      </c>
      <c r="B64" s="29" t="s">
        <v>66</v>
      </c>
      <c r="C64" s="29"/>
      <c r="D64" s="29"/>
      <c r="E64" s="30"/>
      <c r="F64" s="30"/>
      <c r="G64" s="16"/>
      <c r="H64" s="16"/>
      <c r="I64" s="17"/>
    </row>
    <row r="65" spans="1:9" ht="12.75">
      <c r="A65" s="30"/>
      <c r="B65" s="120" t="s">
        <v>67</v>
      </c>
      <c r="C65" s="120"/>
      <c r="D65" s="120"/>
      <c r="E65" s="120"/>
      <c r="F65" s="120"/>
      <c r="G65" s="120"/>
      <c r="H65" s="120"/>
      <c r="I65" s="120"/>
    </row>
    <row r="66" spans="1:9" ht="12.75">
      <c r="A66" s="29"/>
      <c r="B66" s="120"/>
      <c r="C66" s="120"/>
      <c r="D66" s="120"/>
      <c r="E66" s="120"/>
      <c r="F66" s="120"/>
      <c r="G66" s="120"/>
      <c r="H66" s="120"/>
      <c r="I66" s="120"/>
    </row>
    <row r="67" spans="1:9" ht="12.75">
      <c r="A67" s="30"/>
      <c r="B67" s="30"/>
      <c r="C67" s="30"/>
      <c r="D67" s="30"/>
      <c r="E67" s="30"/>
      <c r="F67" s="30"/>
      <c r="G67" s="16"/>
      <c r="H67" s="16"/>
      <c r="I67" s="17"/>
    </row>
    <row r="68" spans="1:9" ht="12.75">
      <c r="A68" s="29" t="s">
        <v>68</v>
      </c>
      <c r="B68" s="29" t="s">
        <v>69</v>
      </c>
      <c r="C68" s="29"/>
      <c r="D68" s="29"/>
      <c r="E68" s="30"/>
      <c r="F68" s="30"/>
      <c r="G68" s="17"/>
      <c r="H68" s="16"/>
      <c r="I68" s="17"/>
    </row>
    <row r="69" spans="1:9" ht="12.75">
      <c r="A69" s="30"/>
      <c r="B69" s="124" t="s">
        <v>250</v>
      </c>
      <c r="C69" s="124"/>
      <c r="D69" s="124"/>
      <c r="E69" s="124"/>
      <c r="F69" s="124"/>
      <c r="G69" s="124"/>
      <c r="H69" s="124"/>
      <c r="I69" s="124"/>
    </row>
    <row r="70" spans="1:9" ht="25.5" customHeight="1">
      <c r="A70" s="30"/>
      <c r="B70" s="124"/>
      <c r="C70" s="124"/>
      <c r="D70" s="124"/>
      <c r="E70" s="124"/>
      <c r="F70" s="124"/>
      <c r="G70" s="124"/>
      <c r="H70" s="124"/>
      <c r="I70" s="124"/>
    </row>
    <row r="71" spans="1:9" ht="12.75">
      <c r="A71" s="30"/>
      <c r="B71" s="86"/>
      <c r="C71" s="123"/>
      <c r="D71" s="123"/>
      <c r="E71" s="123"/>
      <c r="F71" s="123"/>
      <c r="G71" s="123"/>
      <c r="H71" s="123"/>
      <c r="I71" s="123"/>
    </row>
    <row r="72" spans="1:9" ht="12.75">
      <c r="A72" s="29" t="s">
        <v>70</v>
      </c>
      <c r="B72" s="29" t="s">
        <v>279</v>
      </c>
      <c r="C72" s="29"/>
      <c r="D72" s="29"/>
      <c r="E72" s="30"/>
      <c r="F72" s="30"/>
      <c r="G72" s="16"/>
      <c r="H72" s="16"/>
      <c r="I72" s="16"/>
    </row>
    <row r="73" spans="1:9" ht="12.75">
      <c r="A73" s="29"/>
      <c r="B73" s="118" t="s">
        <v>278</v>
      </c>
      <c r="C73" s="118"/>
      <c r="D73" s="118"/>
      <c r="E73" s="118"/>
      <c r="F73" s="118"/>
      <c r="G73" s="118"/>
      <c r="H73" s="118"/>
      <c r="I73" s="118"/>
    </row>
    <row r="74" spans="1:9" ht="12.75">
      <c r="A74" s="29"/>
      <c r="B74" s="29"/>
      <c r="C74" s="29"/>
      <c r="D74" s="29"/>
      <c r="E74" s="30"/>
      <c r="F74" s="30"/>
      <c r="G74" s="16"/>
      <c r="H74" s="16"/>
      <c r="I74" s="16"/>
    </row>
    <row r="75" spans="1:9" ht="27" customHeight="1">
      <c r="A75" s="29"/>
      <c r="B75" s="118" t="s">
        <v>302</v>
      </c>
      <c r="C75" s="118"/>
      <c r="D75" s="118"/>
      <c r="E75" s="118"/>
      <c r="F75" s="118"/>
      <c r="G75" s="118"/>
      <c r="H75" s="118"/>
      <c r="I75" s="118"/>
    </row>
    <row r="76" spans="1:9" ht="12.75">
      <c r="A76" s="29"/>
      <c r="B76" s="30"/>
      <c r="C76" s="30"/>
      <c r="D76" s="30"/>
      <c r="E76" s="30"/>
      <c r="F76" s="30"/>
      <c r="G76" s="16"/>
      <c r="H76" s="16"/>
      <c r="I76" s="16"/>
    </row>
    <row r="77" spans="1:9" ht="12.75">
      <c r="A77" s="29" t="s">
        <v>71</v>
      </c>
      <c r="B77" s="29" t="s">
        <v>72</v>
      </c>
      <c r="C77" s="30"/>
      <c r="D77" s="30"/>
      <c r="E77" s="30"/>
      <c r="F77" s="30"/>
      <c r="G77" s="30"/>
      <c r="H77" s="30"/>
      <c r="I77" s="30"/>
    </row>
    <row r="78" spans="1:9" ht="12.75">
      <c r="A78" s="29"/>
      <c r="B78" s="41" t="s">
        <v>134</v>
      </c>
      <c r="C78" s="30"/>
      <c r="D78" s="30"/>
      <c r="E78" s="30"/>
      <c r="F78" s="30"/>
      <c r="G78" s="30"/>
      <c r="H78" s="30"/>
      <c r="I78" s="30"/>
    </row>
    <row r="79" spans="1:9" ht="20.25" customHeight="1">
      <c r="A79" s="30"/>
      <c r="B79" s="125" t="s">
        <v>145</v>
      </c>
      <c r="C79" s="125"/>
      <c r="D79" s="125"/>
      <c r="E79" s="125"/>
      <c r="F79" s="125"/>
      <c r="G79" s="125"/>
      <c r="H79" s="125"/>
      <c r="I79" s="125"/>
    </row>
    <row r="80" spans="1:9" ht="20.25" customHeight="1">
      <c r="A80" s="30"/>
      <c r="B80" s="125"/>
      <c r="C80" s="125"/>
      <c r="D80" s="125"/>
      <c r="E80" s="125"/>
      <c r="F80" s="125"/>
      <c r="G80" s="125"/>
      <c r="H80" s="125"/>
      <c r="I80" s="125"/>
    </row>
    <row r="81" spans="1:9" ht="12.75">
      <c r="A81" s="29"/>
      <c r="B81" s="29"/>
      <c r="C81" s="30"/>
      <c r="D81" s="30"/>
      <c r="E81" s="30"/>
      <c r="F81" s="30"/>
      <c r="G81" s="30"/>
      <c r="H81" s="30"/>
      <c r="I81" s="30"/>
    </row>
    <row r="82" spans="1:9" ht="12.75">
      <c r="A82" s="30"/>
      <c r="B82" s="41" t="s">
        <v>161</v>
      </c>
      <c r="C82" s="30"/>
      <c r="D82" s="30"/>
      <c r="E82" s="30"/>
      <c r="F82" s="30"/>
      <c r="G82" s="30"/>
      <c r="H82" s="30"/>
      <c r="I82" s="30"/>
    </row>
    <row r="83" spans="1:9" ht="12.75">
      <c r="A83" s="30"/>
      <c r="B83" s="30" t="s">
        <v>135</v>
      </c>
      <c r="C83" s="30"/>
      <c r="D83" s="30"/>
      <c r="E83" s="30"/>
      <c r="F83" s="30"/>
      <c r="G83" s="30"/>
      <c r="H83" s="30"/>
      <c r="I83" s="30"/>
    </row>
    <row r="84" spans="1:9" ht="12.75">
      <c r="A84" s="30"/>
      <c r="B84" s="30"/>
      <c r="C84" s="30"/>
      <c r="D84" s="30"/>
      <c r="E84" s="30"/>
      <c r="F84" s="30"/>
      <c r="G84" s="30"/>
      <c r="H84" s="30"/>
      <c r="I84" s="30"/>
    </row>
    <row r="85" spans="1:9" ht="12.75">
      <c r="A85" s="30"/>
      <c r="B85" s="30"/>
      <c r="C85" s="30"/>
      <c r="D85" s="30"/>
      <c r="E85" s="80" t="s">
        <v>4</v>
      </c>
      <c r="F85" s="80"/>
      <c r="G85" s="30"/>
      <c r="H85" s="80" t="s">
        <v>5</v>
      </c>
      <c r="I85" s="80"/>
    </row>
    <row r="86" spans="1:9" ht="12.75">
      <c r="A86" s="30"/>
      <c r="B86" s="30"/>
      <c r="C86" s="30"/>
      <c r="D86" s="30"/>
      <c r="E86" s="5"/>
      <c r="F86" s="6" t="s">
        <v>9</v>
      </c>
      <c r="G86" s="30"/>
      <c r="H86" s="5"/>
      <c r="I86" s="6" t="s">
        <v>9</v>
      </c>
    </row>
    <row r="87" spans="1:9" ht="12.75">
      <c r="A87" s="30"/>
      <c r="B87" s="30"/>
      <c r="C87" s="30"/>
      <c r="D87" s="30"/>
      <c r="E87" s="6" t="s">
        <v>6</v>
      </c>
      <c r="F87" s="6" t="s">
        <v>7</v>
      </c>
      <c r="G87" s="30"/>
      <c r="H87" s="6" t="s">
        <v>6</v>
      </c>
      <c r="I87" s="6" t="s">
        <v>7</v>
      </c>
    </row>
    <row r="88" spans="1:9" ht="12.75">
      <c r="A88" s="30"/>
      <c r="B88" s="30"/>
      <c r="C88" s="30"/>
      <c r="D88" s="30"/>
      <c r="E88" s="6" t="s">
        <v>7</v>
      </c>
      <c r="F88" s="6" t="s">
        <v>10</v>
      </c>
      <c r="G88" s="30"/>
      <c r="H88" s="6" t="s">
        <v>7</v>
      </c>
      <c r="I88" s="6" t="s">
        <v>10</v>
      </c>
    </row>
    <row r="89" spans="1:9" ht="12.75">
      <c r="A89" s="30"/>
      <c r="B89" s="30"/>
      <c r="C89" s="30"/>
      <c r="D89" s="30"/>
      <c r="E89" s="6" t="s">
        <v>8</v>
      </c>
      <c r="F89" s="6" t="s">
        <v>8</v>
      </c>
      <c r="G89" s="6"/>
      <c r="H89" s="6" t="s">
        <v>11</v>
      </c>
      <c r="I89" s="6" t="s">
        <v>12</v>
      </c>
    </row>
    <row r="90" spans="1:9" ht="12.75">
      <c r="A90" s="30"/>
      <c r="B90" s="30"/>
      <c r="C90" s="30"/>
      <c r="D90" s="30"/>
      <c r="E90" s="6"/>
      <c r="F90" s="6"/>
      <c r="G90" s="6"/>
      <c r="H90" s="6"/>
      <c r="I90" s="6"/>
    </row>
    <row r="91" spans="1:9" ht="12.75">
      <c r="A91" s="30"/>
      <c r="B91" s="30"/>
      <c r="C91" s="30"/>
      <c r="D91" s="30"/>
      <c r="E91" s="7" t="s">
        <v>236</v>
      </c>
      <c r="F91" s="7" t="s">
        <v>237</v>
      </c>
      <c r="G91" s="30"/>
      <c r="H91" s="7" t="s">
        <v>236</v>
      </c>
      <c r="I91" s="7" t="s">
        <v>237</v>
      </c>
    </row>
    <row r="92" spans="1:9" ht="12.75">
      <c r="A92" s="30"/>
      <c r="B92" s="30"/>
      <c r="C92" s="30"/>
      <c r="D92" s="30"/>
      <c r="E92" s="7" t="s">
        <v>13</v>
      </c>
      <c r="F92" s="7" t="s">
        <v>13</v>
      </c>
      <c r="G92" s="30"/>
      <c r="H92" s="7" t="s">
        <v>13</v>
      </c>
      <c r="I92" s="7" t="s">
        <v>13</v>
      </c>
    </row>
    <row r="93" spans="1:9" ht="12.75">
      <c r="A93" s="30"/>
      <c r="B93" s="30"/>
      <c r="C93" s="30"/>
      <c r="D93" s="30"/>
      <c r="E93" s="30"/>
      <c r="G93" s="30"/>
      <c r="H93" s="7"/>
      <c r="I93" s="30"/>
    </row>
    <row r="94" spans="1:9" ht="12.75">
      <c r="A94" s="30"/>
      <c r="B94" s="30" t="s">
        <v>136</v>
      </c>
      <c r="C94" s="30"/>
      <c r="D94" s="30"/>
      <c r="E94" s="43">
        <f>E97-E95-E96</f>
        <v>5046</v>
      </c>
      <c r="F94" s="25">
        <v>4316</v>
      </c>
      <c r="G94" s="30"/>
      <c r="H94" s="43">
        <f>H97-H95-H96</f>
        <v>5046</v>
      </c>
      <c r="I94" s="42">
        <v>4316</v>
      </c>
    </row>
    <row r="95" spans="1:9" ht="12.75">
      <c r="A95" s="30"/>
      <c r="B95" s="30" t="s">
        <v>137</v>
      </c>
      <c r="C95" s="30"/>
      <c r="D95" s="30"/>
      <c r="E95" s="43">
        <v>583</v>
      </c>
      <c r="F95" s="25">
        <v>44</v>
      </c>
      <c r="G95" s="30"/>
      <c r="H95" s="43">
        <v>583</v>
      </c>
      <c r="I95" s="42">
        <v>44</v>
      </c>
    </row>
    <row r="96" spans="1:9" ht="12.75">
      <c r="A96" s="30"/>
      <c r="B96" s="30" t="s">
        <v>223</v>
      </c>
      <c r="C96" s="30"/>
      <c r="D96" s="30"/>
      <c r="E96" s="43">
        <v>0</v>
      </c>
      <c r="F96" s="25">
        <v>5639</v>
      </c>
      <c r="G96" s="30"/>
      <c r="H96" s="43">
        <v>0</v>
      </c>
      <c r="I96" s="42">
        <v>5639</v>
      </c>
    </row>
    <row r="97" spans="1:9" ht="13.5" thickBot="1">
      <c r="A97" s="30"/>
      <c r="B97" s="30"/>
      <c r="C97" s="30"/>
      <c r="D97" s="30"/>
      <c r="E97" s="44">
        <f>'IS'!D21</f>
        <v>5629</v>
      </c>
      <c r="F97" s="44">
        <f>SUM(F94:F96)</f>
        <v>9999</v>
      </c>
      <c r="G97" s="30"/>
      <c r="H97" s="44">
        <f>'IS'!G21</f>
        <v>5629</v>
      </c>
      <c r="I97" s="44">
        <f>SUM(I94:I96)</f>
        <v>9999</v>
      </c>
    </row>
    <row r="98" spans="1:9" ht="13.5" thickTop="1">
      <c r="A98" s="30"/>
      <c r="B98" s="30"/>
      <c r="C98" s="30"/>
      <c r="D98" s="30"/>
      <c r="E98" s="30"/>
      <c r="F98" s="30"/>
      <c r="G98" s="42"/>
      <c r="H98" s="43"/>
      <c r="I98" s="43"/>
    </row>
    <row r="99" spans="1:9" ht="12.75">
      <c r="A99" s="29" t="s">
        <v>74</v>
      </c>
      <c r="B99" s="29" t="s">
        <v>75</v>
      </c>
      <c r="C99" s="29"/>
      <c r="D99" s="29"/>
      <c r="E99" s="30"/>
      <c r="F99" s="30"/>
      <c r="G99" s="30"/>
      <c r="H99" s="30"/>
      <c r="I99" s="30"/>
    </row>
    <row r="100" spans="1:9" ht="12.75">
      <c r="A100" s="30"/>
      <c r="B100" s="125" t="s">
        <v>138</v>
      </c>
      <c r="C100" s="125"/>
      <c r="D100" s="125"/>
      <c r="E100" s="125"/>
      <c r="F100" s="125"/>
      <c r="G100" s="125"/>
      <c r="H100" s="125"/>
      <c r="I100" s="125"/>
    </row>
    <row r="101" spans="1:9" ht="12.75">
      <c r="A101" s="30"/>
      <c r="B101" s="125"/>
      <c r="C101" s="125"/>
      <c r="D101" s="125"/>
      <c r="E101" s="125"/>
      <c r="F101" s="125"/>
      <c r="G101" s="125"/>
      <c r="H101" s="125"/>
      <c r="I101" s="125"/>
    </row>
    <row r="102" spans="1:9" ht="12.75">
      <c r="A102" s="30"/>
      <c r="B102" s="40"/>
      <c r="C102" s="40"/>
      <c r="D102" s="40"/>
      <c r="E102" s="40"/>
      <c r="F102" s="40"/>
      <c r="G102" s="40"/>
      <c r="H102" s="40"/>
      <c r="I102" s="40"/>
    </row>
    <row r="103" spans="1:9" ht="12.75">
      <c r="A103" s="29" t="s">
        <v>76</v>
      </c>
      <c r="B103" s="29" t="s">
        <v>77</v>
      </c>
      <c r="C103" s="29"/>
      <c r="D103" s="29"/>
      <c r="E103" s="30"/>
      <c r="F103" s="30"/>
      <c r="G103" s="30"/>
      <c r="H103" s="30"/>
      <c r="I103" s="30"/>
    </row>
    <row r="104" spans="1:9" ht="12.75">
      <c r="A104" s="29"/>
      <c r="B104" s="82" t="s">
        <v>222</v>
      </c>
      <c r="C104" s="82"/>
      <c r="D104" s="82"/>
      <c r="E104" s="82"/>
      <c r="F104" s="82"/>
      <c r="G104" s="82"/>
      <c r="H104" s="82"/>
      <c r="I104" s="82"/>
    </row>
    <row r="105" spans="1:9" ht="12.75">
      <c r="A105" s="29"/>
      <c r="B105" s="82"/>
      <c r="C105" s="82"/>
      <c r="D105" s="82"/>
      <c r="E105" s="82"/>
      <c r="F105" s="82"/>
      <c r="G105" s="82"/>
      <c r="H105" s="82"/>
      <c r="I105" s="82"/>
    </row>
    <row r="106" ht="12.75">
      <c r="E106" s="30"/>
    </row>
    <row r="107" ht="12.75">
      <c r="E107" s="30"/>
    </row>
    <row r="108" ht="12.75">
      <c r="E108" s="30"/>
    </row>
    <row r="109" ht="12.75">
      <c r="E109" s="30"/>
    </row>
    <row r="110" spans="2:5" ht="15.75">
      <c r="B110" s="2" t="s">
        <v>118</v>
      </c>
      <c r="E110" s="30"/>
    </row>
    <row r="111" ht="12.75">
      <c r="E111" s="30"/>
    </row>
    <row r="112" spans="1:5" ht="12.75">
      <c r="A112" s="1" t="s">
        <v>52</v>
      </c>
      <c r="E112" s="30"/>
    </row>
    <row r="113" spans="1:5" ht="12.75">
      <c r="A113" s="1" t="s">
        <v>234</v>
      </c>
      <c r="E113" s="30"/>
    </row>
    <row r="114" ht="12.75">
      <c r="E114" s="30"/>
    </row>
    <row r="115" ht="12.75">
      <c r="E115" s="30"/>
    </row>
    <row r="116" spans="1:5" ht="12.75">
      <c r="A116" s="29" t="s">
        <v>53</v>
      </c>
      <c r="B116" s="29" t="s">
        <v>73</v>
      </c>
      <c r="C116" s="29"/>
      <c r="E116" s="30"/>
    </row>
    <row r="117" spans="1:5" ht="12.75">
      <c r="A117" s="29"/>
      <c r="B117" s="29"/>
      <c r="C117" s="29"/>
      <c r="E117" s="30"/>
    </row>
    <row r="118" spans="1:2" ht="12.75">
      <c r="A118" s="29" t="s">
        <v>78</v>
      </c>
      <c r="B118" s="29" t="s">
        <v>79</v>
      </c>
    </row>
    <row r="119" spans="2:10" ht="12.75">
      <c r="B119" s="111" t="s">
        <v>226</v>
      </c>
      <c r="C119" s="111"/>
      <c r="D119" s="111"/>
      <c r="E119" s="111"/>
      <c r="F119" s="111"/>
      <c r="G119" s="111"/>
      <c r="H119" s="111"/>
      <c r="I119" s="111"/>
      <c r="J119" s="15"/>
    </row>
    <row r="120" spans="2:10" ht="12.75">
      <c r="B120" s="15"/>
      <c r="C120" s="15"/>
      <c r="D120" s="15"/>
      <c r="E120" s="15"/>
      <c r="F120" s="15"/>
      <c r="G120" s="15"/>
      <c r="H120" s="15"/>
      <c r="I120" s="15"/>
      <c r="J120" s="15"/>
    </row>
    <row r="121" spans="1:2" ht="12.75">
      <c r="A121" s="29" t="s">
        <v>80</v>
      </c>
      <c r="B121" s="29" t="s">
        <v>81</v>
      </c>
    </row>
    <row r="122" spans="2:9" ht="12.75">
      <c r="B122" s="116" t="s">
        <v>271</v>
      </c>
      <c r="C122" s="116"/>
      <c r="D122" s="116"/>
      <c r="E122" s="116"/>
      <c r="F122" s="116"/>
      <c r="G122" s="116"/>
      <c r="H122" s="116"/>
      <c r="I122" s="116"/>
    </row>
    <row r="123" spans="2:9" ht="12.75">
      <c r="B123" s="116"/>
      <c r="C123" s="116"/>
      <c r="D123" s="116"/>
      <c r="E123" s="116"/>
      <c r="F123" s="116"/>
      <c r="G123" s="116"/>
      <c r="H123" s="116"/>
      <c r="I123" s="116"/>
    </row>
    <row r="124" spans="2:9" ht="12.75">
      <c r="B124" s="116"/>
      <c r="C124" s="116"/>
      <c r="D124" s="116"/>
      <c r="E124" s="116"/>
      <c r="F124" s="116"/>
      <c r="G124" s="116"/>
      <c r="H124" s="116"/>
      <c r="I124" s="116"/>
    </row>
    <row r="125" spans="2:9" ht="12.75">
      <c r="B125" s="85"/>
      <c r="C125" s="85"/>
      <c r="D125" s="85"/>
      <c r="E125" s="85"/>
      <c r="F125" s="85"/>
      <c r="G125" s="85"/>
      <c r="H125" s="85"/>
      <c r="I125" s="85"/>
    </row>
    <row r="126" spans="1:2" ht="12.75">
      <c r="A126" s="29" t="s">
        <v>82</v>
      </c>
      <c r="B126" s="29" t="s">
        <v>83</v>
      </c>
    </row>
    <row r="127" spans="2:9" ht="12.75">
      <c r="B127" s="114" t="s">
        <v>251</v>
      </c>
      <c r="C127" s="114"/>
      <c r="D127" s="114"/>
      <c r="E127" s="114"/>
      <c r="F127" s="114"/>
      <c r="G127" s="114"/>
      <c r="H127" s="114"/>
      <c r="I127" s="114"/>
    </row>
    <row r="128" spans="1:9" ht="12.75">
      <c r="A128" s="29"/>
      <c r="B128" s="10"/>
      <c r="C128" s="81"/>
      <c r="D128" s="81"/>
      <c r="E128" s="81"/>
      <c r="F128" s="81"/>
      <c r="G128" s="81"/>
      <c r="H128" s="81"/>
      <c r="I128" s="81"/>
    </row>
    <row r="129" spans="1:2" ht="12.75">
      <c r="A129" s="29" t="s">
        <v>84</v>
      </c>
      <c r="B129" s="29" t="s">
        <v>85</v>
      </c>
    </row>
    <row r="130" spans="2:9" ht="12.75">
      <c r="B130" s="111" t="s">
        <v>86</v>
      </c>
      <c r="C130" s="111"/>
      <c r="D130" s="111"/>
      <c r="E130" s="111"/>
      <c r="F130" s="111"/>
      <c r="G130" s="111"/>
      <c r="H130" s="111"/>
      <c r="I130" s="111"/>
    </row>
    <row r="131" spans="2:9" ht="12.75">
      <c r="B131" s="111"/>
      <c r="C131" s="111"/>
      <c r="D131" s="111"/>
      <c r="E131" s="111"/>
      <c r="F131" s="111"/>
      <c r="G131" s="111"/>
      <c r="H131" s="111"/>
      <c r="I131" s="111"/>
    </row>
    <row r="132" spans="1:9" ht="12.75">
      <c r="A132" s="30"/>
      <c r="B132" s="40"/>
      <c r="C132" s="40"/>
      <c r="D132" s="40"/>
      <c r="E132" s="40"/>
      <c r="F132" s="40"/>
      <c r="G132" s="40"/>
      <c r="H132" s="40"/>
      <c r="I132" s="40"/>
    </row>
    <row r="133" spans="1:2" ht="12.75">
      <c r="A133" s="29" t="s">
        <v>51</v>
      </c>
      <c r="B133" s="29" t="s">
        <v>87</v>
      </c>
    </row>
    <row r="134" spans="1:8" ht="12.75">
      <c r="A134" s="29"/>
      <c r="B134" s="29"/>
      <c r="F134" s="4" t="s">
        <v>117</v>
      </c>
      <c r="H134" s="4"/>
    </row>
    <row r="135" spans="1:8" ht="12.75">
      <c r="A135" s="29"/>
      <c r="B135" s="29"/>
      <c r="F135" s="4" t="s">
        <v>252</v>
      </c>
      <c r="H135" s="4" t="s">
        <v>184</v>
      </c>
    </row>
    <row r="136" spans="1:8" ht="12.75">
      <c r="A136" s="29"/>
      <c r="B136" s="29"/>
      <c r="F136" s="7" t="s">
        <v>236</v>
      </c>
      <c r="H136" s="7" t="s">
        <v>224</v>
      </c>
    </row>
    <row r="137" spans="1:8" ht="12.75">
      <c r="A137" s="29"/>
      <c r="B137" s="29"/>
      <c r="F137" s="7" t="s">
        <v>13</v>
      </c>
      <c r="H137" s="7" t="s">
        <v>13</v>
      </c>
    </row>
    <row r="138" spans="1:9" ht="12.75">
      <c r="A138" s="29"/>
      <c r="B138" s="29"/>
      <c r="I138" s="7"/>
    </row>
    <row r="139" spans="2:9" ht="13.5" thickBot="1">
      <c r="B139" s="3" t="s">
        <v>28</v>
      </c>
      <c r="F139" s="101">
        <f>'BS'!E25</f>
        <v>14878</v>
      </c>
      <c r="H139" s="102">
        <f>'BS'!G25</f>
        <v>9423</v>
      </c>
      <c r="I139" s="16"/>
    </row>
    <row r="140" spans="6:9" ht="13.5" thickTop="1">
      <c r="F140" s="16"/>
      <c r="H140" s="16"/>
      <c r="I140" s="16"/>
    </row>
    <row r="141" spans="6:9" ht="12.75">
      <c r="F141" s="16"/>
      <c r="H141" s="16"/>
      <c r="I141" s="16"/>
    </row>
    <row r="142" spans="1:9" ht="12.75">
      <c r="A142" s="29" t="s">
        <v>88</v>
      </c>
      <c r="B142" s="121" t="s">
        <v>146</v>
      </c>
      <c r="C142" s="121"/>
      <c r="D142" s="121"/>
      <c r="E142" s="121"/>
      <c r="F142" s="121"/>
      <c r="G142" s="121"/>
      <c r="H142" s="121"/>
      <c r="I142" s="121"/>
    </row>
    <row r="143" spans="1:9" ht="12.75">
      <c r="A143" s="29"/>
      <c r="B143" s="121"/>
      <c r="C143" s="121"/>
      <c r="D143" s="121"/>
      <c r="E143" s="121"/>
      <c r="F143" s="121"/>
      <c r="G143" s="121"/>
      <c r="H143" s="121"/>
      <c r="I143" s="121"/>
    </row>
    <row r="144" spans="1:9" ht="12.75">
      <c r="A144" s="105" t="s">
        <v>89</v>
      </c>
      <c r="B144" s="105" t="s">
        <v>195</v>
      </c>
      <c r="C144" s="10"/>
      <c r="D144" s="10"/>
      <c r="E144" s="10"/>
      <c r="F144" s="10"/>
      <c r="G144" s="10"/>
      <c r="H144" s="10"/>
      <c r="I144" s="10"/>
    </row>
    <row r="145" spans="1:9" ht="41.25" customHeight="1">
      <c r="A145" s="10"/>
      <c r="B145" s="114" t="s">
        <v>303</v>
      </c>
      <c r="C145" s="114"/>
      <c r="D145" s="114"/>
      <c r="E145" s="114"/>
      <c r="F145" s="114"/>
      <c r="G145" s="114"/>
      <c r="H145" s="114"/>
      <c r="I145" s="114"/>
    </row>
    <row r="146" spans="1:9" ht="12.75">
      <c r="A146" s="10"/>
      <c r="B146" s="54"/>
      <c r="C146" s="54"/>
      <c r="D146" s="54"/>
      <c r="E146" s="54"/>
      <c r="F146" s="54"/>
      <c r="G146" s="54"/>
      <c r="H146" s="54"/>
      <c r="I146" s="54"/>
    </row>
    <row r="147" spans="1:9" ht="57" customHeight="1">
      <c r="A147" s="10"/>
      <c r="B147" s="54" t="s">
        <v>166</v>
      </c>
      <c r="C147" s="114" t="s">
        <v>309</v>
      </c>
      <c r="D147" s="114"/>
      <c r="E147" s="114"/>
      <c r="F147" s="114"/>
      <c r="G147" s="114"/>
      <c r="H147" s="114"/>
      <c r="I147" s="114"/>
    </row>
    <row r="148" spans="1:9" ht="12.75">
      <c r="A148" s="10"/>
      <c r="B148" s="54"/>
      <c r="C148" s="54"/>
      <c r="D148" s="54"/>
      <c r="E148" s="54"/>
      <c r="F148" s="54"/>
      <c r="G148" s="54"/>
      <c r="H148" s="54"/>
      <c r="I148" s="54"/>
    </row>
    <row r="149" spans="1:9" ht="38.25" customHeight="1">
      <c r="A149" s="10"/>
      <c r="B149" s="54" t="s">
        <v>167</v>
      </c>
      <c r="C149" s="114" t="s">
        <v>310</v>
      </c>
      <c r="D149" s="114"/>
      <c r="E149" s="114"/>
      <c r="F149" s="114"/>
      <c r="G149" s="114"/>
      <c r="H149" s="114"/>
      <c r="I149" s="114"/>
    </row>
    <row r="150" spans="1:9" ht="12.75">
      <c r="A150" s="10"/>
      <c r="B150" s="54"/>
      <c r="C150" s="54"/>
      <c r="D150" s="54"/>
      <c r="E150" s="54"/>
      <c r="F150" s="54"/>
      <c r="G150" s="54"/>
      <c r="H150" s="54"/>
      <c r="I150" s="54"/>
    </row>
    <row r="151" spans="1:9" ht="26.25" customHeight="1">
      <c r="A151" s="10"/>
      <c r="B151" s="114" t="s">
        <v>1</v>
      </c>
      <c r="C151" s="114"/>
      <c r="D151" s="114"/>
      <c r="E151" s="114"/>
      <c r="F151" s="114"/>
      <c r="G151" s="114"/>
      <c r="H151" s="114"/>
      <c r="I151" s="114"/>
    </row>
    <row r="152" spans="1:9" ht="12.75">
      <c r="A152" s="10"/>
      <c r="B152" s="10"/>
      <c r="C152" s="10"/>
      <c r="D152" s="10"/>
      <c r="E152" s="10"/>
      <c r="F152" s="10"/>
      <c r="G152" s="10"/>
      <c r="H152" s="10"/>
      <c r="I152" s="10"/>
    </row>
    <row r="153" spans="1:9" ht="12.75">
      <c r="A153" s="10"/>
      <c r="B153" s="10"/>
      <c r="C153" s="10"/>
      <c r="D153" s="10"/>
      <c r="E153" s="10"/>
      <c r="F153" s="10"/>
      <c r="G153" s="10"/>
      <c r="H153" s="10"/>
      <c r="I153" s="10"/>
    </row>
    <row r="154" s="10" customFormat="1" ht="12.75">
      <c r="E154" s="59"/>
    </row>
    <row r="155" s="10" customFormat="1" ht="12.75">
      <c r="E155" s="59"/>
    </row>
    <row r="156" s="10" customFormat="1" ht="12.75">
      <c r="E156" s="59"/>
    </row>
    <row r="157" s="10" customFormat="1" ht="12.75">
      <c r="E157" s="59"/>
    </row>
    <row r="158" spans="2:5" s="10" customFormat="1" ht="15.75">
      <c r="B158" s="106" t="s">
        <v>118</v>
      </c>
      <c r="E158" s="59"/>
    </row>
    <row r="159" s="10" customFormat="1" ht="12.75">
      <c r="E159" s="59"/>
    </row>
    <row r="160" spans="1:5" s="10" customFormat="1" ht="12.75">
      <c r="A160" s="83" t="s">
        <v>52</v>
      </c>
      <c r="E160" s="59"/>
    </row>
    <row r="161" spans="1:5" s="10" customFormat="1" ht="12.75">
      <c r="A161" s="83" t="s">
        <v>234</v>
      </c>
      <c r="E161" s="59"/>
    </row>
    <row r="162" s="10" customFormat="1" ht="12.75">
      <c r="E162" s="59"/>
    </row>
    <row r="163" s="10" customFormat="1" ht="12.75">
      <c r="E163" s="59"/>
    </row>
    <row r="164" spans="1:9" s="10" customFormat="1" ht="12.75">
      <c r="A164" s="105" t="s">
        <v>88</v>
      </c>
      <c r="B164" s="115" t="s">
        <v>147</v>
      </c>
      <c r="C164" s="115"/>
      <c r="D164" s="115"/>
      <c r="E164" s="115"/>
      <c r="F164" s="115"/>
      <c r="G164" s="115"/>
      <c r="H164" s="115"/>
      <c r="I164" s="115"/>
    </row>
    <row r="165" spans="1:9" s="10" customFormat="1" ht="12.75">
      <c r="A165" s="105"/>
      <c r="B165" s="115"/>
      <c r="C165" s="115"/>
      <c r="D165" s="115"/>
      <c r="E165" s="115"/>
      <c r="F165" s="115"/>
      <c r="G165" s="115"/>
      <c r="H165" s="115"/>
      <c r="I165" s="115"/>
    </row>
    <row r="166" spans="1:2" s="10" customFormat="1" ht="12.75">
      <c r="A166" s="83" t="s">
        <v>90</v>
      </c>
      <c r="B166" s="83" t="s">
        <v>186</v>
      </c>
    </row>
    <row r="167" spans="2:9" s="10" customFormat="1" ht="26.25" customHeight="1">
      <c r="B167" s="114" t="s">
        <v>306</v>
      </c>
      <c r="C167" s="114"/>
      <c r="D167" s="114"/>
      <c r="E167" s="114"/>
      <c r="F167" s="114"/>
      <c r="G167" s="114"/>
      <c r="H167" s="114"/>
      <c r="I167" s="114"/>
    </row>
    <row r="168" spans="2:9" s="10" customFormat="1" ht="12.75">
      <c r="B168" s="54"/>
      <c r="C168" s="54"/>
      <c r="D168" s="54"/>
      <c r="E168" s="54"/>
      <c r="F168" s="54"/>
      <c r="G168" s="54"/>
      <c r="H168" s="54"/>
      <c r="I168" s="54"/>
    </row>
    <row r="169" spans="2:9" s="10" customFormat="1" ht="38.25" customHeight="1">
      <c r="B169" s="54" t="s">
        <v>166</v>
      </c>
      <c r="C169" s="114" t="s">
        <v>307</v>
      </c>
      <c r="D169" s="114"/>
      <c r="E169" s="114"/>
      <c r="F169" s="114"/>
      <c r="G169" s="114"/>
      <c r="H169" s="114"/>
      <c r="I169" s="114"/>
    </row>
    <row r="170" spans="2:9" s="10" customFormat="1" ht="12.75">
      <c r="B170" s="54"/>
      <c r="C170" s="54"/>
      <c r="D170" s="54"/>
      <c r="E170" s="54"/>
      <c r="F170" s="54"/>
      <c r="G170" s="54"/>
      <c r="H170" s="54"/>
      <c r="I170" s="54"/>
    </row>
    <row r="171" spans="2:9" s="10" customFormat="1" ht="26.25" customHeight="1">
      <c r="B171" s="54" t="s">
        <v>167</v>
      </c>
      <c r="C171" s="114" t="s">
        <v>308</v>
      </c>
      <c r="D171" s="114"/>
      <c r="E171" s="114"/>
      <c r="F171" s="114"/>
      <c r="G171" s="114"/>
      <c r="H171" s="114"/>
      <c r="I171" s="114"/>
    </row>
    <row r="172" spans="2:9" s="10" customFormat="1" ht="12.75">
      <c r="B172" s="54"/>
      <c r="C172" s="54"/>
      <c r="D172" s="54"/>
      <c r="E172" s="54"/>
      <c r="F172" s="54"/>
      <c r="G172" s="54"/>
      <c r="H172" s="54"/>
      <c r="I172" s="54"/>
    </row>
    <row r="173" spans="1:9" ht="12.75">
      <c r="A173" s="83" t="s">
        <v>91</v>
      </c>
      <c r="B173" s="83" t="s">
        <v>92</v>
      </c>
      <c r="C173" s="10"/>
      <c r="D173" s="10"/>
      <c r="E173" s="10"/>
      <c r="F173" s="10"/>
      <c r="G173" s="10"/>
      <c r="H173" s="10"/>
      <c r="I173" s="10"/>
    </row>
    <row r="174" spans="1:9" ht="12.75">
      <c r="A174" s="10"/>
      <c r="B174" s="116" t="s">
        <v>228</v>
      </c>
      <c r="C174" s="116"/>
      <c r="D174" s="116"/>
      <c r="E174" s="116"/>
      <c r="F174" s="116"/>
      <c r="G174" s="116"/>
      <c r="H174" s="116"/>
      <c r="I174" s="116"/>
    </row>
    <row r="175" spans="1:9" ht="12.75">
      <c r="A175" s="10"/>
      <c r="B175" s="116"/>
      <c r="C175" s="116"/>
      <c r="D175" s="116"/>
      <c r="E175" s="116"/>
      <c r="F175" s="116"/>
      <c r="G175" s="116"/>
      <c r="H175" s="116"/>
      <c r="I175" s="116"/>
    </row>
    <row r="176" spans="1:9" ht="12.75">
      <c r="A176" s="10"/>
      <c r="B176" s="10"/>
      <c r="C176" s="10"/>
      <c r="D176" s="10"/>
      <c r="E176" s="10"/>
      <c r="F176" s="10"/>
      <c r="G176" s="10"/>
      <c r="H176" s="10"/>
      <c r="I176" s="10"/>
    </row>
    <row r="177" spans="1:9" ht="12.75">
      <c r="A177" s="83" t="s">
        <v>93</v>
      </c>
      <c r="B177" s="83" t="s">
        <v>94</v>
      </c>
      <c r="C177" s="10"/>
      <c r="D177" s="10"/>
      <c r="E177" s="10"/>
      <c r="F177" s="10"/>
      <c r="G177" s="10"/>
      <c r="H177" s="10"/>
      <c r="I177" s="10"/>
    </row>
    <row r="178" spans="1:9" ht="12.75">
      <c r="A178" s="10"/>
      <c r="B178" s="10" t="s">
        <v>95</v>
      </c>
      <c r="C178" s="10"/>
      <c r="D178" s="10"/>
      <c r="E178" s="10"/>
      <c r="F178" s="10"/>
      <c r="G178" s="10"/>
      <c r="H178" s="10"/>
      <c r="I178" s="10"/>
    </row>
    <row r="179" ht="12.75">
      <c r="E179" s="30"/>
    </row>
    <row r="180" spans="1:2" ht="12.75">
      <c r="A180" s="1" t="s">
        <v>23</v>
      </c>
      <c r="B180" s="1" t="s">
        <v>22</v>
      </c>
    </row>
    <row r="181" spans="2:9" ht="12.75" customHeight="1">
      <c r="B181" s="111" t="s">
        <v>280</v>
      </c>
      <c r="C181" s="111"/>
      <c r="D181" s="111"/>
      <c r="E181" s="111"/>
      <c r="F181" s="111"/>
      <c r="G181" s="111"/>
      <c r="H181" s="111"/>
      <c r="I181" s="111"/>
    </row>
    <row r="182" spans="2:9" ht="12.75">
      <c r="B182" s="111"/>
      <c r="C182" s="111"/>
      <c r="D182" s="111"/>
      <c r="E182" s="111"/>
      <c r="F182" s="111"/>
      <c r="G182" s="111"/>
      <c r="H182" s="111"/>
      <c r="I182" s="111"/>
    </row>
    <row r="183" spans="1:9" ht="12.75">
      <c r="A183" s="29"/>
      <c r="B183" s="100"/>
      <c r="C183" s="100"/>
      <c r="D183" s="100"/>
      <c r="E183" s="100"/>
      <c r="F183" s="100"/>
      <c r="G183" s="100"/>
      <c r="H183" s="100"/>
      <c r="I183" s="100"/>
    </row>
    <row r="184" spans="1:2" ht="12.75">
      <c r="A184" s="1" t="s">
        <v>96</v>
      </c>
      <c r="B184" s="1" t="s">
        <v>97</v>
      </c>
    </row>
    <row r="185" spans="1:9" ht="12.75">
      <c r="A185" s="1"/>
      <c r="B185" s="111" t="s">
        <v>253</v>
      </c>
      <c r="C185" s="111"/>
      <c r="D185" s="111"/>
      <c r="E185" s="111"/>
      <c r="F185" s="111"/>
      <c r="G185" s="111"/>
      <c r="H185" s="111"/>
      <c r="I185" s="111"/>
    </row>
    <row r="186" spans="2:9" ht="12.75" customHeight="1">
      <c r="B186" s="15"/>
      <c r="C186" s="15"/>
      <c r="D186" s="15"/>
      <c r="E186" s="15"/>
      <c r="F186" s="15"/>
      <c r="G186" s="15"/>
      <c r="H186" s="15"/>
      <c r="I186" s="15"/>
    </row>
    <row r="187" spans="1:2" ht="12.75">
      <c r="A187" s="1" t="s">
        <v>98</v>
      </c>
      <c r="B187" s="1" t="s">
        <v>99</v>
      </c>
    </row>
    <row r="188" spans="1:8" ht="12.75">
      <c r="A188" s="29"/>
      <c r="B188" s="29"/>
      <c r="F188" s="4" t="s">
        <v>117</v>
      </c>
      <c r="H188" s="4"/>
    </row>
    <row r="189" spans="1:8" ht="12.75">
      <c r="A189" s="29"/>
      <c r="B189" s="29"/>
      <c r="F189" s="4" t="s">
        <v>252</v>
      </c>
      <c r="H189" s="4" t="s">
        <v>184</v>
      </c>
    </row>
    <row r="190" spans="1:8" ht="12.75">
      <c r="A190" s="29"/>
      <c r="B190" s="29"/>
      <c r="F190" s="7" t="s">
        <v>236</v>
      </c>
      <c r="H190" s="7" t="s">
        <v>224</v>
      </c>
    </row>
    <row r="191" spans="1:8" ht="12.75">
      <c r="A191" s="29"/>
      <c r="B191" s="29"/>
      <c r="F191" s="7" t="s">
        <v>13</v>
      </c>
      <c r="H191" s="7" t="s">
        <v>13</v>
      </c>
    </row>
    <row r="192" spans="1:9" ht="12.75">
      <c r="A192" s="29"/>
      <c r="B192" s="30" t="s">
        <v>296</v>
      </c>
      <c r="I192" s="7"/>
    </row>
    <row r="193" spans="3:9" ht="12.75">
      <c r="C193" s="3" t="s">
        <v>295</v>
      </c>
      <c r="F193" s="49">
        <v>1775</v>
      </c>
      <c r="H193" s="16">
        <v>1775</v>
      </c>
      <c r="I193" s="16"/>
    </row>
    <row r="194" spans="3:9" ht="12.75">
      <c r="C194" s="3" t="s">
        <v>299</v>
      </c>
      <c r="F194" s="107">
        <v>16865</v>
      </c>
      <c r="G194" s="30"/>
      <c r="H194" s="13">
        <v>16747</v>
      </c>
      <c r="I194" s="16"/>
    </row>
    <row r="195" spans="6:9" ht="12.75">
      <c r="F195" s="49">
        <f>SUM(F193:F194)</f>
        <v>18640</v>
      </c>
      <c r="H195" s="16">
        <f>SUM(H193:H194)</f>
        <v>18522</v>
      </c>
      <c r="I195" s="16"/>
    </row>
    <row r="196" spans="2:9" ht="12.75">
      <c r="B196" s="3" t="s">
        <v>297</v>
      </c>
      <c r="F196" s="49"/>
      <c r="H196" s="16"/>
      <c r="I196" s="16"/>
    </row>
    <row r="197" spans="3:9" ht="12.75">
      <c r="C197" s="3" t="s">
        <v>298</v>
      </c>
      <c r="F197" s="49">
        <v>-1174</v>
      </c>
      <c r="H197" s="16">
        <v>-1174</v>
      </c>
      <c r="I197" s="16"/>
    </row>
    <row r="198" spans="6:9" ht="13.5" thickBot="1">
      <c r="F198" s="52">
        <f>SUM(F195:F197)</f>
        <v>17466</v>
      </c>
      <c r="H198" s="55">
        <f>SUM(H195:H197)</f>
        <v>17348</v>
      </c>
      <c r="I198" s="16"/>
    </row>
    <row r="199" spans="6:9" ht="13.5" thickTop="1">
      <c r="F199" s="49"/>
      <c r="H199" s="16"/>
      <c r="I199" s="16"/>
    </row>
    <row r="200" spans="2:9" ht="38.25" customHeight="1">
      <c r="B200" s="112" t="s">
        <v>311</v>
      </c>
      <c r="C200" s="117"/>
      <c r="D200" s="117"/>
      <c r="E200" s="117"/>
      <c r="F200" s="117"/>
      <c r="G200" s="117"/>
      <c r="H200" s="117"/>
      <c r="I200" s="117"/>
    </row>
    <row r="201" spans="6:9" ht="12.75">
      <c r="F201" s="49"/>
      <c r="H201" s="16"/>
      <c r="I201" s="16"/>
    </row>
    <row r="202" spans="2:9" ht="26.25" customHeight="1">
      <c r="B202" s="114" t="s">
        <v>300</v>
      </c>
      <c r="C202" s="114"/>
      <c r="D202" s="114"/>
      <c r="E202" s="114"/>
      <c r="F202" s="114"/>
      <c r="G202" s="114"/>
      <c r="H202" s="114"/>
      <c r="I202" s="114"/>
    </row>
    <row r="203" spans="2:9" ht="12.75">
      <c r="B203" s="78"/>
      <c r="C203" s="78"/>
      <c r="D203" s="78"/>
      <c r="E203" s="78"/>
      <c r="F203" s="78"/>
      <c r="G203" s="78"/>
      <c r="H203" s="78"/>
      <c r="I203" s="78"/>
    </row>
    <row r="208" spans="2:5" ht="15.75">
      <c r="B208" s="2" t="s">
        <v>118</v>
      </c>
      <c r="E208" s="30"/>
    </row>
    <row r="210" spans="1:5" ht="12.75">
      <c r="A210" s="1" t="s">
        <v>52</v>
      </c>
      <c r="E210" s="30"/>
    </row>
    <row r="211" spans="1:5" ht="12.75">
      <c r="A211" s="1" t="s">
        <v>234</v>
      </c>
      <c r="E211" s="30"/>
    </row>
    <row r="212" ht="12.75">
      <c r="E212" s="30"/>
    </row>
    <row r="213" ht="12.75">
      <c r="E213" s="30"/>
    </row>
    <row r="214" spans="1:9" ht="12.75">
      <c r="A214" s="29" t="s">
        <v>88</v>
      </c>
      <c r="B214" s="121" t="s">
        <v>147</v>
      </c>
      <c r="C214" s="121"/>
      <c r="D214" s="121"/>
      <c r="E214" s="121"/>
      <c r="F214" s="121"/>
      <c r="G214" s="121"/>
      <c r="H214" s="121"/>
      <c r="I214" s="121"/>
    </row>
    <row r="215" spans="2:9" ht="12.75">
      <c r="B215" s="121"/>
      <c r="C215" s="121"/>
      <c r="D215" s="121"/>
      <c r="E215" s="121"/>
      <c r="F215" s="121"/>
      <c r="G215" s="121"/>
      <c r="H215" s="121"/>
      <c r="I215" s="121"/>
    </row>
    <row r="216" spans="1:2" ht="12.75">
      <c r="A216" s="1" t="s">
        <v>100</v>
      </c>
      <c r="B216" s="1" t="s">
        <v>101</v>
      </c>
    </row>
    <row r="217" spans="2:9" ht="12.75">
      <c r="B217" s="116" t="s">
        <v>272</v>
      </c>
      <c r="C217" s="116"/>
      <c r="D217" s="116"/>
      <c r="E217" s="116"/>
      <c r="F217" s="116"/>
      <c r="G217" s="116"/>
      <c r="H217" s="116"/>
      <c r="I217" s="116"/>
    </row>
    <row r="218" spans="2:9" ht="12.75">
      <c r="B218" s="116"/>
      <c r="C218" s="116"/>
      <c r="D218" s="116"/>
      <c r="E218" s="116"/>
      <c r="F218" s="116"/>
      <c r="G218" s="116"/>
      <c r="H218" s="116"/>
      <c r="I218" s="116"/>
    </row>
    <row r="220" ht="12.75">
      <c r="B220" s="3" t="s">
        <v>102</v>
      </c>
    </row>
    <row r="222" spans="1:2" ht="12.75">
      <c r="A222" s="1" t="s">
        <v>103</v>
      </c>
      <c r="B222" s="1" t="s">
        <v>104</v>
      </c>
    </row>
    <row r="223" spans="2:9" ht="12.75">
      <c r="B223" s="111" t="s">
        <v>105</v>
      </c>
      <c r="C223" s="111"/>
      <c r="D223" s="111"/>
      <c r="E223" s="111"/>
      <c r="F223" s="111"/>
      <c r="G223" s="111"/>
      <c r="H223" s="111"/>
      <c r="I223" s="111"/>
    </row>
    <row r="225" spans="1:2" ht="12.75">
      <c r="A225" s="1" t="s">
        <v>106</v>
      </c>
      <c r="B225" s="1" t="s">
        <v>107</v>
      </c>
    </row>
    <row r="226" spans="2:9" ht="12.75">
      <c r="B226" s="111" t="s">
        <v>148</v>
      </c>
      <c r="C226" s="111"/>
      <c r="D226" s="111"/>
      <c r="E226" s="111"/>
      <c r="F226" s="111"/>
      <c r="G226" s="111"/>
      <c r="H226" s="111"/>
      <c r="I226" s="111"/>
    </row>
    <row r="227" spans="2:9" ht="12.75">
      <c r="B227" s="111"/>
      <c r="C227" s="111"/>
      <c r="D227" s="111"/>
      <c r="E227" s="111"/>
      <c r="F227" s="111"/>
      <c r="G227" s="111"/>
      <c r="H227" s="111"/>
      <c r="I227" s="111"/>
    </row>
    <row r="228" spans="2:9" ht="12.75">
      <c r="B228" s="111"/>
      <c r="C228" s="111"/>
      <c r="D228" s="111"/>
      <c r="E228" s="111"/>
      <c r="F228" s="111"/>
      <c r="G228" s="111"/>
      <c r="H228" s="111"/>
      <c r="I228" s="111"/>
    </row>
    <row r="229" spans="2:9" ht="12.75">
      <c r="B229" s="111"/>
      <c r="C229" s="111"/>
      <c r="D229" s="111"/>
      <c r="E229" s="111"/>
      <c r="F229" s="111"/>
      <c r="G229" s="111"/>
      <c r="H229" s="111"/>
      <c r="I229" s="111"/>
    </row>
    <row r="231" spans="1:2" ht="12.75">
      <c r="A231" s="1" t="s">
        <v>108</v>
      </c>
      <c r="B231" s="1" t="s">
        <v>109</v>
      </c>
    </row>
    <row r="232" spans="2:9" ht="39.75" customHeight="1">
      <c r="B232" s="112" t="s">
        <v>301</v>
      </c>
      <c r="C232" s="112"/>
      <c r="D232" s="112"/>
      <c r="E232" s="112"/>
      <c r="F232" s="112"/>
      <c r="G232" s="112"/>
      <c r="H232" s="112"/>
      <c r="I232" s="112"/>
    </row>
    <row r="233" spans="2:9" ht="12.75">
      <c r="B233" s="100"/>
      <c r="C233" s="100"/>
      <c r="D233" s="100"/>
      <c r="E233" s="100"/>
      <c r="F233" s="100"/>
      <c r="G233" s="100"/>
      <c r="H233" s="100"/>
      <c r="I233" s="100"/>
    </row>
    <row r="234" spans="2:9" ht="12.75">
      <c r="B234" s="119" t="s">
        <v>273</v>
      </c>
      <c r="C234" s="119"/>
      <c r="D234" s="119"/>
      <c r="E234" s="119"/>
      <c r="F234" s="119"/>
      <c r="G234" s="119"/>
      <c r="H234" s="119"/>
      <c r="I234" s="119"/>
    </row>
    <row r="235" spans="2:9" ht="12.75">
      <c r="B235" s="100"/>
      <c r="C235" s="100"/>
      <c r="D235" s="100"/>
      <c r="E235" s="100"/>
      <c r="F235" s="100"/>
      <c r="G235" s="100"/>
      <c r="H235" s="100"/>
      <c r="I235" s="100"/>
    </row>
    <row r="236" spans="2:9" ht="12.75">
      <c r="B236" s="58" t="s">
        <v>274</v>
      </c>
      <c r="C236" s="119" t="s">
        <v>275</v>
      </c>
      <c r="D236" s="119"/>
      <c r="E236" s="119"/>
      <c r="F236" s="119"/>
      <c r="G236" s="119"/>
      <c r="H236" s="119"/>
      <c r="I236" s="119"/>
    </row>
    <row r="237" spans="2:9" ht="25.5" customHeight="1">
      <c r="B237" s="58" t="s">
        <v>276</v>
      </c>
      <c r="C237" s="120" t="s">
        <v>277</v>
      </c>
      <c r="D237" s="120"/>
      <c r="E237" s="120"/>
      <c r="F237" s="120"/>
      <c r="G237" s="120"/>
      <c r="H237" s="120"/>
      <c r="I237" s="120"/>
    </row>
    <row r="238" spans="2:9" ht="12.75">
      <c r="B238" s="100"/>
      <c r="C238" s="100"/>
      <c r="D238" s="100"/>
      <c r="E238" s="100"/>
      <c r="F238" s="100"/>
      <c r="G238" s="100"/>
      <c r="H238" s="100"/>
      <c r="I238" s="100"/>
    </row>
    <row r="239" spans="1:9" ht="12.75">
      <c r="A239" s="83" t="s">
        <v>24</v>
      </c>
      <c r="B239" s="83" t="s">
        <v>110</v>
      </c>
      <c r="C239" s="10"/>
      <c r="D239" s="10"/>
      <c r="E239" s="10"/>
      <c r="F239" s="10"/>
      <c r="G239" s="10"/>
      <c r="H239" s="10"/>
      <c r="I239" s="88"/>
    </row>
    <row r="240" spans="1:9" ht="12.75">
      <c r="A240" s="83"/>
      <c r="B240" s="83"/>
      <c r="C240" s="10"/>
      <c r="D240" s="10"/>
      <c r="E240" s="122" t="s">
        <v>4</v>
      </c>
      <c r="F240" s="122"/>
      <c r="G240" s="10"/>
      <c r="H240" s="122" t="s">
        <v>5</v>
      </c>
      <c r="I240" s="122"/>
    </row>
    <row r="241" spans="1:9" ht="12.75">
      <c r="A241" s="83"/>
      <c r="B241" s="83"/>
      <c r="C241" s="10"/>
      <c r="D241" s="10"/>
      <c r="E241" s="10"/>
      <c r="F241" s="88" t="s">
        <v>9</v>
      </c>
      <c r="G241" s="10"/>
      <c r="H241" s="89"/>
      <c r="I241" s="88" t="s">
        <v>9</v>
      </c>
    </row>
    <row r="242" spans="1:9" ht="12.75">
      <c r="A242" s="10"/>
      <c r="B242" s="10"/>
      <c r="C242" s="10"/>
      <c r="D242" s="10"/>
      <c r="E242" s="88" t="s">
        <v>6</v>
      </c>
      <c r="F242" s="88" t="s">
        <v>7</v>
      </c>
      <c r="G242" s="10"/>
      <c r="H242" s="88" t="s">
        <v>6</v>
      </c>
      <c r="I242" s="88" t="s">
        <v>7</v>
      </c>
    </row>
    <row r="243" spans="1:9" ht="12.75">
      <c r="A243" s="10"/>
      <c r="B243" s="10"/>
      <c r="C243" s="10"/>
      <c r="D243" s="10"/>
      <c r="E243" s="88" t="s">
        <v>7</v>
      </c>
      <c r="F243" s="88" t="s">
        <v>10</v>
      </c>
      <c r="G243" s="10"/>
      <c r="H243" s="88" t="s">
        <v>7</v>
      </c>
      <c r="I243" s="88" t="s">
        <v>10</v>
      </c>
    </row>
    <row r="244" spans="1:9" ht="12.75">
      <c r="A244" s="10"/>
      <c r="B244" s="10"/>
      <c r="C244" s="10"/>
      <c r="D244" s="10"/>
      <c r="E244" s="88" t="s">
        <v>8</v>
      </c>
      <c r="F244" s="88" t="s">
        <v>8</v>
      </c>
      <c r="G244" s="10"/>
      <c r="H244" s="88" t="s">
        <v>11</v>
      </c>
      <c r="I244" s="88" t="s">
        <v>12</v>
      </c>
    </row>
    <row r="245" spans="1:9" ht="12.75">
      <c r="A245" s="10"/>
      <c r="B245" s="10"/>
      <c r="C245" s="10"/>
      <c r="D245" s="10"/>
      <c r="E245" s="88"/>
      <c r="F245" s="10"/>
      <c r="G245" s="10"/>
      <c r="H245" s="88"/>
      <c r="I245" s="88"/>
    </row>
    <row r="246" spans="1:9" ht="12.75">
      <c r="A246" s="10"/>
      <c r="B246" s="10"/>
      <c r="C246" s="10"/>
      <c r="D246" s="10"/>
      <c r="E246" s="7" t="s">
        <v>236</v>
      </c>
      <c r="F246" s="7" t="s">
        <v>237</v>
      </c>
      <c r="G246" s="59"/>
      <c r="H246" s="7" t="s">
        <v>236</v>
      </c>
      <c r="I246" s="7" t="s">
        <v>237</v>
      </c>
    </row>
    <row r="247" spans="1:9" ht="12.75">
      <c r="A247" s="10"/>
      <c r="B247" s="83" t="s">
        <v>156</v>
      </c>
      <c r="C247" s="10"/>
      <c r="D247" s="10"/>
      <c r="E247" s="10"/>
      <c r="F247" s="10"/>
      <c r="G247" s="10"/>
      <c r="H247" s="10"/>
      <c r="I247" s="10"/>
    </row>
    <row r="248" spans="1:9" ht="12.75">
      <c r="A248" s="10"/>
      <c r="B248" s="83"/>
      <c r="C248" s="10"/>
      <c r="D248" s="10"/>
      <c r="E248" s="10"/>
      <c r="F248" s="10"/>
      <c r="G248" s="10"/>
      <c r="H248" s="10"/>
      <c r="I248" s="10"/>
    </row>
    <row r="249" spans="1:9" ht="12.75">
      <c r="A249" s="10"/>
      <c r="B249" s="10" t="s">
        <v>111</v>
      </c>
      <c r="C249" s="10"/>
      <c r="D249" s="10"/>
      <c r="E249" s="12">
        <f>'IS'!D37</f>
        <v>2404</v>
      </c>
      <c r="F249" s="12">
        <f>'IS'!E37</f>
        <v>7240</v>
      </c>
      <c r="G249" s="10"/>
      <c r="H249" s="12">
        <f>'IS'!G37</f>
        <v>2404</v>
      </c>
      <c r="I249" s="12">
        <f>'IS'!H37</f>
        <v>7240</v>
      </c>
    </row>
    <row r="250" spans="1:9" ht="12.75">
      <c r="A250" s="10"/>
      <c r="B250" s="10"/>
      <c r="C250" s="10"/>
      <c r="D250" s="10"/>
      <c r="E250" s="23"/>
      <c r="F250" s="23"/>
      <c r="G250" s="10"/>
      <c r="H250" s="23"/>
      <c r="I250" s="23"/>
    </row>
    <row r="251" spans="1:9" ht="25.5" customHeight="1">
      <c r="A251" s="10"/>
      <c r="B251" s="114" t="s">
        <v>205</v>
      </c>
      <c r="C251" s="114"/>
      <c r="D251" s="114"/>
      <c r="E251" s="104">
        <v>298125</v>
      </c>
      <c r="F251" s="104">
        <v>224951</v>
      </c>
      <c r="G251" s="10"/>
      <c r="H251" s="104">
        <f>E251</f>
        <v>298125</v>
      </c>
      <c r="I251" s="104">
        <f>F251</f>
        <v>224951</v>
      </c>
    </row>
    <row r="252" spans="1:9" ht="12.75">
      <c r="A252" s="10"/>
      <c r="B252" s="10"/>
      <c r="C252" s="10"/>
      <c r="D252" s="10"/>
      <c r="E252" s="10"/>
      <c r="F252" s="10"/>
      <c r="G252" s="10"/>
      <c r="H252" s="10"/>
      <c r="I252" s="10"/>
    </row>
    <row r="253" spans="1:9" ht="13.5" thickBot="1">
      <c r="A253" s="10"/>
      <c r="B253" s="10" t="s">
        <v>15</v>
      </c>
      <c r="C253" s="10"/>
      <c r="D253" s="10"/>
      <c r="E253" s="90">
        <f>E249/E251*100</f>
        <v>0.8063731656184486</v>
      </c>
      <c r="F253" s="90">
        <f>F249/F251*100</f>
        <v>3.2184786909149103</v>
      </c>
      <c r="G253" s="10"/>
      <c r="H253" s="90">
        <f>H249/H251*100</f>
        <v>0.8063731656184486</v>
      </c>
      <c r="I253" s="90">
        <f>I249/I251*100</f>
        <v>3.2184786909149103</v>
      </c>
    </row>
    <row r="254" spans="1:9" ht="12.75">
      <c r="A254" s="1"/>
      <c r="B254" s="1"/>
      <c r="I254" s="6"/>
    </row>
    <row r="255" spans="1:9" ht="12.75">
      <c r="A255" s="1"/>
      <c r="B255" s="1"/>
      <c r="I255" s="6"/>
    </row>
    <row r="256" spans="1:9" ht="12.75">
      <c r="A256" s="1"/>
      <c r="B256" s="1"/>
      <c r="I256" s="6"/>
    </row>
    <row r="261" spans="2:5" ht="15.75">
      <c r="B261" s="2" t="s">
        <v>118</v>
      </c>
      <c r="E261" s="30"/>
    </row>
    <row r="263" spans="1:5" ht="12.75">
      <c r="A263" s="1" t="s">
        <v>52</v>
      </c>
      <c r="E263" s="30"/>
    </row>
    <row r="264" spans="1:5" ht="12.75">
      <c r="A264" s="1" t="s">
        <v>234</v>
      </c>
      <c r="E264" s="30"/>
    </row>
    <row r="265" ht="12.75">
      <c r="E265" s="30"/>
    </row>
    <row r="266" ht="12.75">
      <c r="E266" s="30"/>
    </row>
    <row r="267" spans="1:9" ht="12.75">
      <c r="A267" s="29" t="s">
        <v>88</v>
      </c>
      <c r="B267" s="121" t="s">
        <v>147</v>
      </c>
      <c r="C267" s="121"/>
      <c r="D267" s="121"/>
      <c r="E267" s="121"/>
      <c r="F267" s="121"/>
      <c r="G267" s="121"/>
      <c r="H267" s="121"/>
      <c r="I267" s="121"/>
    </row>
    <row r="268" spans="2:9" ht="12.75">
      <c r="B268" s="121"/>
      <c r="C268" s="121"/>
      <c r="D268" s="121"/>
      <c r="E268" s="121"/>
      <c r="F268" s="121"/>
      <c r="G268" s="121"/>
      <c r="H268" s="121"/>
      <c r="I268" s="121"/>
    </row>
    <row r="269" spans="1:9" ht="12.75">
      <c r="A269" s="83" t="s">
        <v>24</v>
      </c>
      <c r="B269" s="83" t="s">
        <v>229</v>
      </c>
      <c r="C269" s="100"/>
      <c r="D269" s="100"/>
      <c r="E269" s="100"/>
      <c r="F269" s="100"/>
      <c r="G269" s="100"/>
      <c r="H269" s="100"/>
      <c r="I269" s="100"/>
    </row>
    <row r="270" spans="1:9" ht="12.75">
      <c r="A270" s="83"/>
      <c r="B270" s="83"/>
      <c r="C270" s="10"/>
      <c r="D270" s="10"/>
      <c r="E270" s="122" t="s">
        <v>4</v>
      </c>
      <c r="F270" s="122"/>
      <c r="G270" s="10"/>
      <c r="H270" s="122" t="s">
        <v>5</v>
      </c>
      <c r="I270" s="122"/>
    </row>
    <row r="271" spans="1:9" ht="12.75">
      <c r="A271" s="83"/>
      <c r="B271" s="83"/>
      <c r="C271" s="10"/>
      <c r="D271" s="10"/>
      <c r="E271" s="10"/>
      <c r="F271" s="88" t="s">
        <v>9</v>
      </c>
      <c r="G271" s="10"/>
      <c r="H271" s="89"/>
      <c r="I271" s="88" t="s">
        <v>9</v>
      </c>
    </row>
    <row r="272" spans="1:9" ht="12.75">
      <c r="A272" s="10"/>
      <c r="B272" s="10"/>
      <c r="C272" s="10"/>
      <c r="D272" s="10"/>
      <c r="E272" s="88" t="s">
        <v>6</v>
      </c>
      <c r="F272" s="88" t="s">
        <v>7</v>
      </c>
      <c r="G272" s="10"/>
      <c r="H272" s="88" t="s">
        <v>6</v>
      </c>
      <c r="I272" s="88" t="s">
        <v>7</v>
      </c>
    </row>
    <row r="273" spans="1:9" ht="12.75">
      <c r="A273" s="10"/>
      <c r="B273" s="10"/>
      <c r="C273" s="10"/>
      <c r="D273" s="10"/>
      <c r="E273" s="88" t="s">
        <v>7</v>
      </c>
      <c r="F273" s="88" t="s">
        <v>10</v>
      </c>
      <c r="G273" s="10"/>
      <c r="H273" s="88" t="s">
        <v>7</v>
      </c>
      <c r="I273" s="88" t="s">
        <v>10</v>
      </c>
    </row>
    <row r="274" spans="1:9" ht="12.75">
      <c r="A274" s="10"/>
      <c r="B274" s="10"/>
      <c r="C274" s="10"/>
      <c r="D274" s="10"/>
      <c r="E274" s="88" t="s">
        <v>8</v>
      </c>
      <c r="F274" s="88" t="s">
        <v>8</v>
      </c>
      <c r="G274" s="10"/>
      <c r="H274" s="88" t="s">
        <v>11</v>
      </c>
      <c r="I274" s="88" t="s">
        <v>12</v>
      </c>
    </row>
    <row r="275" spans="1:9" ht="12.75">
      <c r="A275" s="10"/>
      <c r="B275" s="10"/>
      <c r="C275" s="10"/>
      <c r="D275" s="10"/>
      <c r="E275" s="88"/>
      <c r="F275" s="10"/>
      <c r="G275" s="10"/>
      <c r="H275" s="88"/>
      <c r="I275" s="88"/>
    </row>
    <row r="276" spans="1:9" ht="12.75">
      <c r="A276" s="10"/>
      <c r="B276" s="10"/>
      <c r="C276" s="10"/>
      <c r="D276" s="10"/>
      <c r="E276" s="7" t="s">
        <v>236</v>
      </c>
      <c r="F276" s="7" t="s">
        <v>237</v>
      </c>
      <c r="G276" s="59"/>
      <c r="H276" s="7" t="s">
        <v>236</v>
      </c>
      <c r="I276" s="7" t="s">
        <v>237</v>
      </c>
    </row>
    <row r="277" ht="12.75">
      <c r="B277" s="1" t="s">
        <v>158</v>
      </c>
    </row>
    <row r="278" ht="12.75">
      <c r="B278" s="1"/>
    </row>
    <row r="279" spans="2:9" ht="12.75">
      <c r="B279" s="3" t="s">
        <v>111</v>
      </c>
      <c r="E279" s="13">
        <f>E249</f>
        <v>2404</v>
      </c>
      <c r="F279" s="13">
        <f>'IS'!E37</f>
        <v>7240</v>
      </c>
      <c r="H279" s="13">
        <f>H249</f>
        <v>2404</v>
      </c>
      <c r="I279" s="13">
        <f>I249</f>
        <v>7240</v>
      </c>
    </row>
    <row r="280" spans="5:9" ht="12.75">
      <c r="E280" s="16"/>
      <c r="F280" s="16"/>
      <c r="H280" s="16"/>
      <c r="I280" s="16"/>
    </row>
    <row r="281" spans="2:9" ht="26.25" customHeight="1">
      <c r="B281" s="114" t="s">
        <v>205</v>
      </c>
      <c r="C281" s="114"/>
      <c r="D281" s="114"/>
      <c r="E281" s="23">
        <f>E251</f>
        <v>298125</v>
      </c>
      <c r="F281" s="23">
        <f>F251</f>
        <v>224951</v>
      </c>
      <c r="G281" s="10"/>
      <c r="H281" s="23">
        <f>E281</f>
        <v>298125</v>
      </c>
      <c r="I281" s="23">
        <f>F281</f>
        <v>224951</v>
      </c>
    </row>
    <row r="282" spans="2:9" ht="12.75">
      <c r="B282" s="10" t="s">
        <v>2</v>
      </c>
      <c r="C282" s="54"/>
      <c r="D282" s="54"/>
      <c r="E282" s="23"/>
      <c r="F282" s="23"/>
      <c r="G282" s="10"/>
      <c r="H282" s="23"/>
      <c r="I282" s="23"/>
    </row>
    <row r="283" spans="2:9" ht="27" customHeight="1">
      <c r="B283" s="10"/>
      <c r="C283" s="114" t="s">
        <v>3</v>
      </c>
      <c r="D283" s="114"/>
      <c r="E283" s="23">
        <v>26160</v>
      </c>
      <c r="F283" s="23">
        <v>26464</v>
      </c>
      <c r="G283" s="10"/>
      <c r="H283" s="23">
        <f>E283</f>
        <v>26160</v>
      </c>
      <c r="I283" s="23">
        <f>F283</f>
        <v>26464</v>
      </c>
    </row>
    <row r="284" spans="2:9" ht="12.75">
      <c r="B284" s="10" t="s">
        <v>162</v>
      </c>
      <c r="C284" s="10"/>
      <c r="D284" s="10"/>
      <c r="E284" s="36">
        <f>SUM(E281:E283)</f>
        <v>324285</v>
      </c>
      <c r="F284" s="36">
        <f>SUM(F281:F283)</f>
        <v>251415</v>
      </c>
      <c r="G284" s="10"/>
      <c r="H284" s="36">
        <f>SUM(H281:H283)</f>
        <v>324285</v>
      </c>
      <c r="I284" s="36">
        <f>SUM(I281:I283)</f>
        <v>251415</v>
      </c>
    </row>
    <row r="285" spans="2:9" ht="12.75">
      <c r="B285" s="10"/>
      <c r="C285" s="10"/>
      <c r="D285" s="10"/>
      <c r="E285" s="10"/>
      <c r="F285" s="10"/>
      <c r="G285" s="10"/>
      <c r="H285" s="10"/>
      <c r="I285" s="10"/>
    </row>
    <row r="286" spans="2:9" ht="13.5" thickBot="1">
      <c r="B286" s="10" t="s">
        <v>155</v>
      </c>
      <c r="C286" s="10"/>
      <c r="D286" s="10"/>
      <c r="E286" s="90">
        <f>E279/E284*100</f>
        <v>0.7413232187736096</v>
      </c>
      <c r="F286" s="90">
        <f>F279/F284*100</f>
        <v>2.8797008929459262</v>
      </c>
      <c r="G286" s="10"/>
      <c r="H286" s="90">
        <f>H279/H284*100</f>
        <v>0.7413232187736096</v>
      </c>
      <c r="I286" s="90">
        <f>I279/I284*100</f>
        <v>2.8797008929459262</v>
      </c>
    </row>
    <row r="288" spans="2:9" ht="12.75">
      <c r="B288" s="111" t="s">
        <v>154</v>
      </c>
      <c r="C288" s="111"/>
      <c r="D288" s="111"/>
      <c r="E288" s="111"/>
      <c r="F288" s="111"/>
      <c r="G288" s="111"/>
      <c r="H288" s="111"/>
      <c r="I288" s="111"/>
    </row>
    <row r="289" spans="2:9" ht="12.75">
      <c r="B289" s="15"/>
      <c r="C289" s="15"/>
      <c r="D289" s="15"/>
      <c r="E289" s="15"/>
      <c r="F289" s="15"/>
      <c r="G289" s="15"/>
      <c r="H289" s="15"/>
      <c r="I289" s="15"/>
    </row>
    <row r="290" spans="1:2" ht="12.75">
      <c r="A290" s="1" t="s">
        <v>112</v>
      </c>
      <c r="B290" s="1" t="s">
        <v>113</v>
      </c>
    </row>
    <row r="291" spans="2:9" ht="12.75">
      <c r="B291" s="111" t="s">
        <v>221</v>
      </c>
      <c r="C291" s="111"/>
      <c r="D291" s="111"/>
      <c r="E291" s="111"/>
      <c r="F291" s="111"/>
      <c r="G291" s="111"/>
      <c r="H291" s="111"/>
      <c r="I291" s="111"/>
    </row>
    <row r="292" spans="2:9" ht="12.75">
      <c r="B292" s="100"/>
      <c r="C292" s="100"/>
      <c r="D292" s="100"/>
      <c r="E292" s="100"/>
      <c r="F292" s="100"/>
      <c r="G292" s="100"/>
      <c r="H292" s="100"/>
      <c r="I292" s="100"/>
    </row>
    <row r="293" spans="1:2" ht="12.75">
      <c r="A293" s="1" t="s">
        <v>114</v>
      </c>
      <c r="B293" s="1" t="s">
        <v>204</v>
      </c>
    </row>
    <row r="294" spans="2:9" ht="27" customHeight="1">
      <c r="B294" s="112" t="s">
        <v>281</v>
      </c>
      <c r="C294" s="112"/>
      <c r="D294" s="112"/>
      <c r="E294" s="112"/>
      <c r="F294" s="112"/>
      <c r="G294" s="112"/>
      <c r="H294" s="112"/>
      <c r="I294" s="112"/>
    </row>
    <row r="295" spans="2:9" ht="25.5">
      <c r="B295" s="15"/>
      <c r="C295" s="15"/>
      <c r="D295" s="15"/>
      <c r="E295" s="56" t="s">
        <v>159</v>
      </c>
      <c r="F295" s="56" t="s">
        <v>284</v>
      </c>
      <c r="H295" s="56" t="s">
        <v>160</v>
      </c>
      <c r="I295" s="56" t="s">
        <v>219</v>
      </c>
    </row>
    <row r="296" spans="2:8" ht="12.75">
      <c r="B296" s="15"/>
      <c r="C296" s="15"/>
      <c r="D296" s="15"/>
      <c r="E296" s="26" t="s">
        <v>13</v>
      </c>
      <c r="F296" s="26" t="s">
        <v>13</v>
      </c>
      <c r="H296" s="26" t="s">
        <v>13</v>
      </c>
    </row>
    <row r="297" spans="2:8" ht="12.75">
      <c r="B297" s="15"/>
      <c r="C297" s="15"/>
      <c r="D297" s="15"/>
      <c r="E297" s="15"/>
      <c r="F297" s="15"/>
      <c r="G297" s="15"/>
      <c r="H297" s="15"/>
    </row>
    <row r="298" spans="2:9" ht="12.75">
      <c r="B298" s="3" t="s">
        <v>149</v>
      </c>
      <c r="E298" s="8">
        <f>E302-E300</f>
        <v>21201</v>
      </c>
      <c r="F298" s="57">
        <v>-12779</v>
      </c>
      <c r="H298" s="51">
        <f>SUM(E298:G298)</f>
        <v>8422</v>
      </c>
      <c r="I298" s="87" t="s">
        <v>220</v>
      </c>
    </row>
    <row r="299" spans="5:9" ht="12.75">
      <c r="E299" s="8"/>
      <c r="F299" s="57"/>
      <c r="H299" s="51"/>
      <c r="I299" s="87"/>
    </row>
    <row r="300" spans="2:9" ht="12.75">
      <c r="B300" s="3" t="s">
        <v>232</v>
      </c>
      <c r="E300" s="8">
        <v>534</v>
      </c>
      <c r="F300" s="57">
        <v>-486</v>
      </c>
      <c r="H300" s="68">
        <f>SUM(E300:G300)</f>
        <v>48</v>
      </c>
      <c r="I300" s="87" t="s">
        <v>220</v>
      </c>
    </row>
    <row r="301" spans="5:8" ht="12.75">
      <c r="E301" s="8"/>
      <c r="F301" s="57"/>
      <c r="H301" s="51"/>
    </row>
    <row r="302" spans="2:8" ht="13.5" thickBot="1">
      <c r="B302" s="3" t="s">
        <v>32</v>
      </c>
      <c r="E302" s="55">
        <v>21735</v>
      </c>
      <c r="F302" s="55">
        <f>SUM(F298:F301)</f>
        <v>-13265</v>
      </c>
      <c r="H302" s="52">
        <f>SUM(H298:H300)</f>
        <v>8470</v>
      </c>
    </row>
    <row r="303" spans="2:9" ht="13.5" thickTop="1">
      <c r="B303" s="15"/>
      <c r="C303" s="15"/>
      <c r="D303" s="15"/>
      <c r="E303" s="15"/>
      <c r="F303" s="15"/>
      <c r="G303" s="15"/>
      <c r="H303" s="15"/>
      <c r="I303" s="15"/>
    </row>
    <row r="304" spans="2:9" ht="24.75" customHeight="1">
      <c r="B304" s="112" t="s">
        <v>285</v>
      </c>
      <c r="C304" s="112"/>
      <c r="D304" s="112"/>
      <c r="E304" s="112"/>
      <c r="F304" s="112"/>
      <c r="G304" s="112"/>
      <c r="H304" s="112"/>
      <c r="I304" s="112"/>
    </row>
    <row r="305" spans="2:3" ht="12.75">
      <c r="B305" s="1"/>
      <c r="C305" s="1"/>
    </row>
    <row r="306" ht="12.75">
      <c r="B306" s="47" t="s">
        <v>233</v>
      </c>
    </row>
    <row r="307" spans="2:3" ht="12.75">
      <c r="B307" s="1"/>
      <c r="C307" s="1"/>
    </row>
    <row r="308" spans="2:9" ht="12.75">
      <c r="B308" s="100"/>
      <c r="C308" s="100"/>
      <c r="D308" s="100"/>
      <c r="E308" s="100"/>
      <c r="F308" s="100"/>
      <c r="G308" s="100"/>
      <c r="H308" s="100"/>
      <c r="I308" s="100"/>
    </row>
    <row r="313" spans="2:5" ht="15.75">
      <c r="B313" s="2" t="s">
        <v>118</v>
      </c>
      <c r="E313" s="30"/>
    </row>
    <row r="315" spans="1:5" ht="12.75">
      <c r="A315" s="1" t="s">
        <v>52</v>
      </c>
      <c r="E315" s="30"/>
    </row>
    <row r="316" spans="1:5" ht="12.75">
      <c r="A316" s="1" t="s">
        <v>234</v>
      </c>
      <c r="E316" s="30"/>
    </row>
    <row r="317" spans="1:5" ht="12.75">
      <c r="A317" s="1"/>
      <c r="E317" s="30"/>
    </row>
    <row r="318" spans="1:5" ht="12.75">
      <c r="A318" s="1"/>
      <c r="E318" s="30"/>
    </row>
    <row r="319" spans="1:9" ht="12.75">
      <c r="A319" s="29" t="s">
        <v>88</v>
      </c>
      <c r="B319" s="121" t="s">
        <v>147</v>
      </c>
      <c r="C319" s="121"/>
      <c r="D319" s="121"/>
      <c r="E319" s="121"/>
      <c r="F319" s="121"/>
      <c r="G319" s="121"/>
      <c r="H319" s="121"/>
      <c r="I319" s="121"/>
    </row>
    <row r="320" spans="2:9" ht="12.75">
      <c r="B320" s="121"/>
      <c r="C320" s="121"/>
      <c r="D320" s="121"/>
      <c r="E320" s="121"/>
      <c r="F320" s="121"/>
      <c r="G320" s="121"/>
      <c r="H320" s="121"/>
      <c r="I320" s="121"/>
    </row>
    <row r="321" spans="1:2" ht="12.75">
      <c r="A321" s="1" t="s">
        <v>115</v>
      </c>
      <c r="B321" s="1" t="s">
        <v>116</v>
      </c>
    </row>
    <row r="322" spans="2:9" ht="12.75">
      <c r="B322" s="116" t="s">
        <v>282</v>
      </c>
      <c r="C322" s="116"/>
      <c r="D322" s="116"/>
      <c r="E322" s="116"/>
      <c r="F322" s="116"/>
      <c r="G322" s="116"/>
      <c r="H322" s="116"/>
      <c r="I322" s="116"/>
    </row>
    <row r="323" spans="2:9" ht="12.75">
      <c r="B323" s="116"/>
      <c r="C323" s="116"/>
      <c r="D323" s="116"/>
      <c r="E323" s="116"/>
      <c r="F323" s="116"/>
      <c r="G323" s="116"/>
      <c r="H323" s="116"/>
      <c r="I323" s="116"/>
    </row>
    <row r="326" ht="12.75">
      <c r="A326" s="3" t="s">
        <v>139</v>
      </c>
    </row>
    <row r="328" ht="12.75">
      <c r="A328" s="3" t="s">
        <v>140</v>
      </c>
    </row>
    <row r="329" ht="12.75">
      <c r="A329" s="3" t="s">
        <v>141</v>
      </c>
    </row>
    <row r="330" ht="12.75">
      <c r="A330" s="1"/>
    </row>
    <row r="331" spans="1:4" ht="12.75">
      <c r="A331" s="46" t="s">
        <v>283</v>
      </c>
      <c r="B331" s="10"/>
      <c r="C331" s="10"/>
      <c r="D331" s="10"/>
    </row>
    <row r="332" spans="2:3" ht="12.75">
      <c r="B332" s="1"/>
      <c r="C332" s="1"/>
    </row>
    <row r="333" spans="2:9" ht="12.75">
      <c r="B333" s="15"/>
      <c r="C333" s="15"/>
      <c r="D333" s="15"/>
      <c r="E333" s="15"/>
      <c r="F333" s="15"/>
      <c r="G333" s="15"/>
      <c r="H333" s="15"/>
      <c r="I333" s="15"/>
    </row>
    <row r="334" spans="2:9" ht="12.75">
      <c r="B334" s="15"/>
      <c r="C334" s="15"/>
      <c r="D334" s="15"/>
      <c r="E334" s="15"/>
      <c r="F334" s="15"/>
      <c r="G334" s="15"/>
      <c r="H334" s="15"/>
      <c r="I334" s="15"/>
    </row>
    <row r="335" spans="2:9" ht="12.75">
      <c r="B335" s="15"/>
      <c r="C335" s="15"/>
      <c r="D335" s="15"/>
      <c r="E335" s="15"/>
      <c r="F335" s="15"/>
      <c r="G335" s="15"/>
      <c r="H335" s="15"/>
      <c r="I335" s="15"/>
    </row>
    <row r="336" spans="2:9" ht="12.75">
      <c r="B336" s="15"/>
      <c r="C336" s="15"/>
      <c r="D336" s="15"/>
      <c r="E336" s="15"/>
      <c r="F336" s="15"/>
      <c r="G336" s="15"/>
      <c r="H336" s="15"/>
      <c r="I336" s="15"/>
    </row>
    <row r="337" spans="2:9" ht="12.75">
      <c r="B337" s="15"/>
      <c r="C337" s="15"/>
      <c r="D337" s="15"/>
      <c r="E337" s="15"/>
      <c r="F337" s="15"/>
      <c r="G337" s="15"/>
      <c r="H337" s="15"/>
      <c r="I337" s="15"/>
    </row>
    <row r="338" spans="2:9" ht="12.75">
      <c r="B338" s="15"/>
      <c r="C338" s="15"/>
      <c r="D338" s="15"/>
      <c r="E338" s="15"/>
      <c r="F338" s="15"/>
      <c r="G338" s="15"/>
      <c r="H338" s="15"/>
      <c r="I338" s="15"/>
    </row>
    <row r="339" spans="2:9" ht="12.75">
      <c r="B339" s="15"/>
      <c r="C339" s="15"/>
      <c r="D339" s="15"/>
      <c r="E339" s="15"/>
      <c r="F339" s="15"/>
      <c r="G339" s="15"/>
      <c r="H339" s="15"/>
      <c r="I339" s="15"/>
    </row>
    <row r="340" spans="2:9" ht="12.75">
      <c r="B340" s="15"/>
      <c r="C340" s="15"/>
      <c r="D340" s="15"/>
      <c r="E340" s="15"/>
      <c r="F340" s="15"/>
      <c r="G340" s="15"/>
      <c r="H340" s="15"/>
      <c r="I340" s="15"/>
    </row>
    <row r="341" spans="2:9" ht="12.75">
      <c r="B341" s="15"/>
      <c r="C341" s="15"/>
      <c r="D341" s="15"/>
      <c r="E341" s="15"/>
      <c r="F341" s="15"/>
      <c r="G341" s="15"/>
      <c r="H341" s="15"/>
      <c r="I341" s="15"/>
    </row>
    <row r="342" spans="2:9" ht="12.75">
      <c r="B342" s="15"/>
      <c r="C342" s="15"/>
      <c r="D342" s="15"/>
      <c r="E342" s="15"/>
      <c r="F342" s="15"/>
      <c r="G342" s="15"/>
      <c r="H342" s="15"/>
      <c r="I342" s="15"/>
    </row>
    <row r="343" spans="2:9" ht="12.75">
      <c r="B343" s="15"/>
      <c r="C343" s="15"/>
      <c r="D343" s="15"/>
      <c r="E343" s="15"/>
      <c r="F343" s="15"/>
      <c r="G343" s="15"/>
      <c r="H343" s="15"/>
      <c r="I343" s="15"/>
    </row>
    <row r="344" spans="2:9" ht="12.75">
      <c r="B344" s="15"/>
      <c r="C344" s="15"/>
      <c r="D344" s="15"/>
      <c r="E344" s="15"/>
      <c r="F344" s="15"/>
      <c r="G344" s="15"/>
      <c r="H344" s="15"/>
      <c r="I344" s="15"/>
    </row>
    <row r="345" spans="2:9" ht="12.75">
      <c r="B345" s="15"/>
      <c r="C345" s="15"/>
      <c r="D345" s="15"/>
      <c r="E345" s="15"/>
      <c r="F345" s="15"/>
      <c r="G345" s="15"/>
      <c r="H345" s="15"/>
      <c r="I345" s="15"/>
    </row>
    <row r="346" spans="2:9" ht="12.75">
      <c r="B346" s="15"/>
      <c r="C346" s="15"/>
      <c r="D346" s="15"/>
      <c r="E346" s="15"/>
      <c r="F346" s="15"/>
      <c r="G346" s="15"/>
      <c r="H346" s="15"/>
      <c r="I346" s="15"/>
    </row>
    <row r="347" spans="2:9" ht="12.75">
      <c r="B347" s="15"/>
      <c r="C347" s="15"/>
      <c r="D347" s="15"/>
      <c r="E347" s="15"/>
      <c r="F347" s="15"/>
      <c r="G347" s="15"/>
      <c r="H347" s="15"/>
      <c r="I347" s="15"/>
    </row>
    <row r="348" spans="2:9" ht="12.75">
      <c r="B348" s="15"/>
      <c r="C348" s="15"/>
      <c r="D348" s="15"/>
      <c r="E348" s="15"/>
      <c r="F348" s="15"/>
      <c r="G348" s="15"/>
      <c r="H348" s="15"/>
      <c r="I348" s="15"/>
    </row>
    <row r="349" spans="2:9" ht="12.75">
      <c r="B349" s="15"/>
      <c r="C349" s="15"/>
      <c r="D349" s="15"/>
      <c r="E349" s="15"/>
      <c r="F349" s="15"/>
      <c r="G349" s="15"/>
      <c r="H349" s="15"/>
      <c r="I349" s="15"/>
    </row>
    <row r="359" spans="2:3" ht="12.75">
      <c r="B359" s="10"/>
      <c r="C359" s="10"/>
    </row>
  </sheetData>
  <sheetProtection password="C429" sheet="1" objects="1" scenarios="1"/>
  <mergeCells count="59">
    <mergeCell ref="B79:I80"/>
    <mergeCell ref="B142:I143"/>
    <mergeCell ref="B145:I145"/>
    <mergeCell ref="B151:I151"/>
    <mergeCell ref="C149:I149"/>
    <mergeCell ref="C147:I147"/>
    <mergeCell ref="B14:I16"/>
    <mergeCell ref="B18:I19"/>
    <mergeCell ref="B21:I22"/>
    <mergeCell ref="B37:I38"/>
    <mergeCell ref="E30:I30"/>
    <mergeCell ref="D28:I28"/>
    <mergeCell ref="D29:F29"/>
    <mergeCell ref="B30:D30"/>
    <mergeCell ref="B31:D31"/>
    <mergeCell ref="B35:I35"/>
    <mergeCell ref="B44:I44"/>
    <mergeCell ref="C71:I71"/>
    <mergeCell ref="B127:I127"/>
    <mergeCell ref="B130:I131"/>
    <mergeCell ref="B119:I119"/>
    <mergeCell ref="B47:I47"/>
    <mergeCell ref="B65:I66"/>
    <mergeCell ref="B69:I70"/>
    <mergeCell ref="B100:I101"/>
    <mergeCell ref="B73:I73"/>
    <mergeCell ref="B226:I229"/>
    <mergeCell ref="B251:D251"/>
    <mergeCell ref="B223:I223"/>
    <mergeCell ref="B181:I182"/>
    <mergeCell ref="B202:I202"/>
    <mergeCell ref="E270:F270"/>
    <mergeCell ref="H270:I270"/>
    <mergeCell ref="B322:I323"/>
    <mergeCell ref="B291:I291"/>
    <mergeCell ref="B319:I320"/>
    <mergeCell ref="B294:I294"/>
    <mergeCell ref="B304:I304"/>
    <mergeCell ref="B288:I288"/>
    <mergeCell ref="B75:I75"/>
    <mergeCell ref="C283:D283"/>
    <mergeCell ref="B232:I232"/>
    <mergeCell ref="B234:I234"/>
    <mergeCell ref="C236:I236"/>
    <mergeCell ref="C237:I237"/>
    <mergeCell ref="B167:I167"/>
    <mergeCell ref="B267:I268"/>
    <mergeCell ref="B214:I215"/>
    <mergeCell ref="B122:I124"/>
    <mergeCell ref="C171:I171"/>
    <mergeCell ref="B281:D281"/>
    <mergeCell ref="B164:I165"/>
    <mergeCell ref="B174:I175"/>
    <mergeCell ref="B185:I185"/>
    <mergeCell ref="B200:I200"/>
    <mergeCell ref="C169:I169"/>
    <mergeCell ref="B217:I218"/>
    <mergeCell ref="E240:F240"/>
    <mergeCell ref="H240:I240"/>
  </mergeCells>
  <printOptions/>
  <pageMargins left="0.75" right="0.5" top="1" bottom="1" header="0.5" footer="0.5"/>
  <pageSetup firstPageNumber="5" useFirstPageNumber="1" horizontalDpi="600" verticalDpi="600" orientation="portrait" paperSize="9" scale="97" r:id="rId2"/>
  <headerFooter alignWithMargins="0">
    <oddFooter>&amp;R&amp;"Times New Roman,Regular"-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Cheng Siow Mei</cp:lastModifiedBy>
  <cp:lastPrinted>2008-05-26T06:29:14Z</cp:lastPrinted>
  <dcterms:created xsi:type="dcterms:W3CDTF">2005-11-02T07:17:39Z</dcterms:created>
  <dcterms:modified xsi:type="dcterms:W3CDTF">2008-05-26T06:29:43Z</dcterms:modified>
  <cp:category/>
  <cp:version/>
  <cp:contentType/>
  <cp:contentStatus/>
</cp:coreProperties>
</file>